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7665"/>
  </bookViews>
  <sheets>
    <sheet name="GHG EMISSION QUANTIFICATION " sheetId="4" r:id="rId1"/>
  </sheets>
  <calcPr calcId="124519"/>
</workbook>
</file>

<file path=xl/calcChain.xml><?xml version="1.0" encoding="utf-8"?>
<calcChain xmlns="http://schemas.openxmlformats.org/spreadsheetml/2006/main">
  <c r="B28" i="4"/>
  <c r="M34" s="1"/>
  <c r="M97" l="1"/>
  <c r="M95"/>
  <c r="M93"/>
  <c r="M91"/>
  <c r="M89"/>
  <c r="M86"/>
  <c r="M84"/>
  <c r="M82"/>
  <c r="M80"/>
  <c r="M78"/>
  <c r="M75"/>
  <c r="M73"/>
  <c r="M71"/>
  <c r="M69"/>
  <c r="M66"/>
  <c r="M64"/>
  <c r="M62"/>
  <c r="M59"/>
  <c r="M57"/>
  <c r="M55"/>
  <c r="M52"/>
  <c r="M50"/>
  <c r="M48"/>
  <c r="M45"/>
  <c r="M43"/>
  <c r="M40"/>
  <c r="M37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6"/>
  <c r="D76"/>
  <c r="G75"/>
  <c r="D75"/>
  <c r="G74"/>
  <c r="D74"/>
  <c r="G73"/>
  <c r="D73"/>
  <c r="G72"/>
  <c r="D72"/>
  <c r="G71"/>
  <c r="D71"/>
  <c r="G70"/>
  <c r="D70"/>
  <c r="G69"/>
  <c r="D69"/>
  <c r="G67"/>
  <c r="D67"/>
  <c r="G66"/>
  <c r="D66"/>
  <c r="G65"/>
  <c r="D65"/>
  <c r="G64"/>
  <c r="D64"/>
  <c r="G63"/>
  <c r="D63"/>
  <c r="G62"/>
  <c r="D62"/>
  <c r="G61"/>
  <c r="D61"/>
  <c r="G59"/>
  <c r="D59"/>
  <c r="G58"/>
  <c r="D58"/>
  <c r="G57"/>
  <c r="D57"/>
  <c r="G56"/>
  <c r="D56"/>
  <c r="G55"/>
  <c r="D55"/>
  <c r="G54"/>
  <c r="D54"/>
  <c r="G52"/>
  <c r="D52"/>
  <c r="G51"/>
  <c r="D51"/>
  <c r="G50"/>
  <c r="D50"/>
  <c r="G49"/>
  <c r="D49"/>
  <c r="G48"/>
  <c r="D48"/>
  <c r="G46"/>
  <c r="D46"/>
  <c r="G45"/>
  <c r="D45"/>
  <c r="G44"/>
  <c r="D44"/>
  <c r="G43"/>
  <c r="D43"/>
  <c r="G41"/>
  <c r="D41"/>
  <c r="G40"/>
  <c r="D40"/>
  <c r="G39"/>
  <c r="D39"/>
  <c r="G37"/>
  <c r="D37"/>
  <c r="N36"/>
  <c r="N37" s="1"/>
  <c r="N39" s="1"/>
  <c r="N40" s="1"/>
  <c r="N41" s="1"/>
  <c r="N43" s="1"/>
  <c r="N44" s="1"/>
  <c r="N45" s="1"/>
  <c r="N46" s="1"/>
  <c r="N48" s="1"/>
  <c r="N49" s="1"/>
  <c r="N50" s="1"/>
  <c r="N51" s="1"/>
  <c r="N52" s="1"/>
  <c r="N54" s="1"/>
  <c r="N55" s="1"/>
  <c r="N56" s="1"/>
  <c r="N57" s="1"/>
  <c r="N58" s="1"/>
  <c r="N59" s="1"/>
  <c r="N61" s="1"/>
  <c r="N62" s="1"/>
  <c r="N63" s="1"/>
  <c r="N64" s="1"/>
  <c r="N65" s="1"/>
  <c r="N66" s="1"/>
  <c r="N67" s="1"/>
  <c r="N69" s="1"/>
  <c r="N70" s="1"/>
  <c r="N71" s="1"/>
  <c r="N72" s="1"/>
  <c r="N73" s="1"/>
  <c r="N74" s="1"/>
  <c r="N75" s="1"/>
  <c r="N76" s="1"/>
  <c r="N78" s="1"/>
  <c r="N79" s="1"/>
  <c r="N80" s="1"/>
  <c r="N81" s="1"/>
  <c r="N82" s="1"/>
  <c r="N83" s="1"/>
  <c r="N84" s="1"/>
  <c r="N85" s="1"/>
  <c r="N86" s="1"/>
  <c r="N88" s="1"/>
  <c r="N89" s="1"/>
  <c r="N90" s="1"/>
  <c r="N91" s="1"/>
  <c r="N92" s="1"/>
  <c r="N93" s="1"/>
  <c r="N94" s="1"/>
  <c r="N95" s="1"/>
  <c r="N96" s="1"/>
  <c r="N97" s="1"/>
  <c r="G36"/>
  <c r="D36"/>
  <c r="O36"/>
  <c r="G34"/>
  <c r="D34"/>
  <c r="M36" l="1"/>
  <c r="M39"/>
  <c r="M41"/>
  <c r="M44"/>
  <c r="M46"/>
  <c r="M49"/>
  <c r="M51"/>
  <c r="M54"/>
  <c r="M56"/>
  <c r="M58"/>
  <c r="M61"/>
  <c r="M63"/>
  <c r="M65"/>
  <c r="M67"/>
  <c r="M70"/>
  <c r="M72"/>
  <c r="M74"/>
  <c r="M76"/>
  <c r="M79"/>
  <c r="M81"/>
  <c r="M83"/>
  <c r="M85"/>
  <c r="M88"/>
  <c r="M90"/>
  <c r="M92"/>
  <c r="M94"/>
  <c r="M96"/>
  <c r="R36"/>
  <c r="S36" s="1"/>
  <c r="P36"/>
  <c r="Q36" s="1"/>
  <c r="O37"/>
  <c r="P34"/>
  <c r="Q34" s="1"/>
  <c r="R34"/>
  <c r="S34" s="1"/>
  <c r="T34" l="1"/>
  <c r="T35" s="1"/>
  <c r="T36"/>
  <c r="O39"/>
  <c r="R37"/>
  <c r="S37" s="1"/>
  <c r="P37"/>
  <c r="Q37" s="1"/>
  <c r="B105" l="1"/>
  <c r="T37"/>
  <c r="T38" s="1"/>
  <c r="C105" s="1"/>
  <c r="O40"/>
  <c r="R39"/>
  <c r="S39" s="1"/>
  <c r="P39"/>
  <c r="Q39" s="1"/>
  <c r="T39" l="1"/>
  <c r="O41"/>
  <c r="R40"/>
  <c r="S40" s="1"/>
  <c r="P40"/>
  <c r="Q40" s="1"/>
  <c r="T40" l="1"/>
  <c r="O43"/>
  <c r="R41"/>
  <c r="S41" s="1"/>
  <c r="P41"/>
  <c r="Q41" s="1"/>
  <c r="T41" l="1"/>
  <c r="T42" s="1"/>
  <c r="R43"/>
  <c r="S43" s="1"/>
  <c r="P43"/>
  <c r="Q43" s="1"/>
  <c r="O44"/>
  <c r="D105" l="1"/>
  <c r="T43"/>
  <c r="R44"/>
  <c r="S44" s="1"/>
  <c r="P44"/>
  <c r="Q44" s="1"/>
  <c r="O45"/>
  <c r="T44" l="1"/>
  <c r="R45"/>
  <c r="S45" s="1"/>
  <c r="T45" s="1"/>
  <c r="P45"/>
  <c r="Q45" s="1"/>
  <c r="O46"/>
  <c r="O48" l="1"/>
  <c r="R46"/>
  <c r="S46" s="1"/>
  <c r="P46"/>
  <c r="Q46" s="1"/>
  <c r="T46" l="1"/>
  <c r="T47" s="1"/>
  <c r="O49"/>
  <c r="P48"/>
  <c r="Q48" s="1"/>
  <c r="R48"/>
  <c r="S48" s="1"/>
  <c r="E105" l="1"/>
  <c r="T48"/>
  <c r="O50"/>
  <c r="P49"/>
  <c r="Q49" s="1"/>
  <c r="R49"/>
  <c r="S49" s="1"/>
  <c r="T49" l="1"/>
  <c r="O51"/>
  <c r="P50"/>
  <c r="Q50" s="1"/>
  <c r="R50"/>
  <c r="S50" s="1"/>
  <c r="T50" l="1"/>
  <c r="O52"/>
  <c r="P51"/>
  <c r="Q51" s="1"/>
  <c r="R51"/>
  <c r="S51" s="1"/>
  <c r="T51" s="1"/>
  <c r="O54" l="1"/>
  <c r="P52"/>
  <c r="Q52" s="1"/>
  <c r="R52"/>
  <c r="S52" s="1"/>
  <c r="T52" l="1"/>
  <c r="T53" s="1"/>
  <c r="R54"/>
  <c r="S54" s="1"/>
  <c r="P54"/>
  <c r="Q54" s="1"/>
  <c r="O55"/>
  <c r="F105" l="1"/>
  <c r="T54"/>
  <c r="R55"/>
  <c r="S55" s="1"/>
  <c r="P55"/>
  <c r="Q55" s="1"/>
  <c r="O56"/>
  <c r="T55" l="1"/>
  <c r="R56"/>
  <c r="S56" s="1"/>
  <c r="P56"/>
  <c r="Q56" s="1"/>
  <c r="O57"/>
  <c r="T56" l="1"/>
  <c r="R57"/>
  <c r="S57" s="1"/>
  <c r="P57"/>
  <c r="Q57" s="1"/>
  <c r="O58"/>
  <c r="T57" l="1"/>
  <c r="R58"/>
  <c r="S58" s="1"/>
  <c r="P58"/>
  <c r="Q58" s="1"/>
  <c r="O59"/>
  <c r="T58" l="1"/>
  <c r="O61"/>
  <c r="R59"/>
  <c r="S59" s="1"/>
  <c r="P59"/>
  <c r="Q59" s="1"/>
  <c r="T59" l="1"/>
  <c r="T60" s="1"/>
  <c r="O62"/>
  <c r="R61"/>
  <c r="S61" s="1"/>
  <c r="P61"/>
  <c r="Q61" s="1"/>
  <c r="G105" l="1"/>
  <c r="T61"/>
  <c r="O63"/>
  <c r="R62"/>
  <c r="S62" s="1"/>
  <c r="P62"/>
  <c r="Q62" s="1"/>
  <c r="T62" l="1"/>
  <c r="O64"/>
  <c r="R63"/>
  <c r="S63" s="1"/>
  <c r="P63"/>
  <c r="Q63" s="1"/>
  <c r="T63" l="1"/>
  <c r="O65"/>
  <c r="R64"/>
  <c r="S64" s="1"/>
  <c r="P64"/>
  <c r="Q64" s="1"/>
  <c r="T64" l="1"/>
  <c r="O66"/>
  <c r="R65"/>
  <c r="S65" s="1"/>
  <c r="P65"/>
  <c r="Q65" s="1"/>
  <c r="T65" l="1"/>
  <c r="O67"/>
  <c r="R66"/>
  <c r="S66" s="1"/>
  <c r="P66"/>
  <c r="Q66" s="1"/>
  <c r="T66" l="1"/>
  <c r="R67"/>
  <c r="S67" s="1"/>
  <c r="O69"/>
  <c r="P67"/>
  <c r="Q67" s="1"/>
  <c r="T67" l="1"/>
  <c r="T68" s="1"/>
  <c r="R69"/>
  <c r="S69" s="1"/>
  <c r="P69"/>
  <c r="Q69" s="1"/>
  <c r="O70"/>
  <c r="H105" l="1"/>
  <c r="T69"/>
  <c r="R70"/>
  <c r="S70" s="1"/>
  <c r="P70"/>
  <c r="Q70" s="1"/>
  <c r="O71"/>
  <c r="T70" l="1"/>
  <c r="R71"/>
  <c r="S71" s="1"/>
  <c r="P71"/>
  <c r="Q71" s="1"/>
  <c r="O72"/>
  <c r="T71" l="1"/>
  <c r="R72"/>
  <c r="S72" s="1"/>
  <c r="T72" s="1"/>
  <c r="P72"/>
  <c r="Q72" s="1"/>
  <c r="O73"/>
  <c r="R73" l="1"/>
  <c r="S73" s="1"/>
  <c r="P73"/>
  <c r="Q73" s="1"/>
  <c r="O74"/>
  <c r="T73" l="1"/>
  <c r="R74"/>
  <c r="S74" s="1"/>
  <c r="T74" s="1"/>
  <c r="P74"/>
  <c r="Q74" s="1"/>
  <c r="O75"/>
  <c r="R75" l="1"/>
  <c r="S75" s="1"/>
  <c r="P75"/>
  <c r="Q75" s="1"/>
  <c r="O76"/>
  <c r="T75" l="1"/>
  <c r="O78"/>
  <c r="R76"/>
  <c r="S76" s="1"/>
  <c r="P76"/>
  <c r="Q76" s="1"/>
  <c r="T76" l="1"/>
  <c r="T77" s="1"/>
  <c r="O79"/>
  <c r="P78"/>
  <c r="Q78" s="1"/>
  <c r="R78"/>
  <c r="S78" s="1"/>
  <c r="I105" l="1"/>
  <c r="T78"/>
  <c r="R79"/>
  <c r="S79" s="1"/>
  <c r="P79"/>
  <c r="Q79" s="1"/>
  <c r="O80"/>
  <c r="T79" l="1"/>
  <c r="R80"/>
  <c r="S80" s="1"/>
  <c r="P80"/>
  <c r="Q80" s="1"/>
  <c r="O81"/>
  <c r="T80" l="1"/>
  <c r="R81"/>
  <c r="S81" s="1"/>
  <c r="T81" s="1"/>
  <c r="P81"/>
  <c r="Q81" s="1"/>
  <c r="O82"/>
  <c r="R82" l="1"/>
  <c r="S82" s="1"/>
  <c r="P82"/>
  <c r="Q82" s="1"/>
  <c r="O83"/>
  <c r="T82" l="1"/>
  <c r="R83"/>
  <c r="S83" s="1"/>
  <c r="T83" s="1"/>
  <c r="P83"/>
  <c r="Q83" s="1"/>
  <c r="O84"/>
  <c r="R84" l="1"/>
  <c r="S84" s="1"/>
  <c r="P84"/>
  <c r="Q84" s="1"/>
  <c r="O85"/>
  <c r="T84" l="1"/>
  <c r="R85"/>
  <c r="S85" s="1"/>
  <c r="T85" s="1"/>
  <c r="P85"/>
  <c r="Q85" s="1"/>
  <c r="O86"/>
  <c r="O88" l="1"/>
  <c r="R86"/>
  <c r="S86" s="1"/>
  <c r="T86" s="1"/>
  <c r="T87" s="1"/>
  <c r="P86"/>
  <c r="Q86" s="1"/>
  <c r="J105" l="1"/>
  <c r="O89"/>
  <c r="R88"/>
  <c r="S88" s="1"/>
  <c r="P88"/>
  <c r="Q88" s="1"/>
  <c r="T88" l="1"/>
  <c r="O90"/>
  <c r="R89"/>
  <c r="S89" s="1"/>
  <c r="P89"/>
  <c r="Q89" s="1"/>
  <c r="T89" l="1"/>
  <c r="O91"/>
  <c r="R90"/>
  <c r="S90" s="1"/>
  <c r="P90"/>
  <c r="Q90" s="1"/>
  <c r="T90" l="1"/>
  <c r="O92"/>
  <c r="R91"/>
  <c r="S91" s="1"/>
  <c r="P91"/>
  <c r="Q91" s="1"/>
  <c r="T91" l="1"/>
  <c r="O93"/>
  <c r="R92"/>
  <c r="S92" s="1"/>
  <c r="P92"/>
  <c r="Q92" s="1"/>
  <c r="T92" l="1"/>
  <c r="O94"/>
  <c r="R93"/>
  <c r="S93" s="1"/>
  <c r="P93"/>
  <c r="Q93" s="1"/>
  <c r="T93" l="1"/>
  <c r="O95"/>
  <c r="R94"/>
  <c r="S94" s="1"/>
  <c r="P94"/>
  <c r="Q94" s="1"/>
  <c r="T94" l="1"/>
  <c r="O96"/>
  <c r="R95"/>
  <c r="S95" s="1"/>
  <c r="P95"/>
  <c r="Q95" s="1"/>
  <c r="T95" l="1"/>
  <c r="O97"/>
  <c r="R96"/>
  <c r="S96" s="1"/>
  <c r="P96"/>
  <c r="Q96" s="1"/>
  <c r="T96" l="1"/>
  <c r="R97"/>
  <c r="S97" s="1"/>
  <c r="P97"/>
  <c r="Q97" s="1"/>
  <c r="T97" l="1"/>
  <c r="T98" s="1"/>
  <c r="K105" l="1"/>
  <c r="T100"/>
</calcChain>
</file>

<file path=xl/sharedStrings.xml><?xml version="1.0" encoding="utf-8"?>
<sst xmlns="http://schemas.openxmlformats.org/spreadsheetml/2006/main" count="86" uniqueCount="78">
  <si>
    <t xml:space="preserve"> </t>
  </si>
  <si>
    <t>GWP for CH4 (value of 21 is used)</t>
  </si>
  <si>
    <t>φy</t>
  </si>
  <si>
    <t>Model correction factor to account for model uncertainties for year y</t>
  </si>
  <si>
    <t>fy</t>
  </si>
  <si>
    <t>Fraction of methane captured at the SWDS and flared, combusted or used in another manner that prevents the emissions of methane to the atmosphere in year y</t>
  </si>
  <si>
    <r>
      <t>GWP CH</t>
    </r>
    <r>
      <rPr>
        <vertAlign val="subscript"/>
        <sz val="11"/>
        <color theme="1"/>
        <rFont val="Calibri"/>
        <family val="2"/>
        <scheme val="minor"/>
      </rPr>
      <t>4</t>
    </r>
  </si>
  <si>
    <t>OX</t>
  </si>
  <si>
    <t>Oxidation factor (reflecting the amount of methane from SWDS that is oxidised in the soil or other material covering the waste)</t>
  </si>
  <si>
    <t>F</t>
  </si>
  <si>
    <t>Fraction of methane in the SWDS gas (volume fraction)</t>
  </si>
  <si>
    <t>DOC fy</t>
  </si>
  <si>
    <t>Fraction of degradable organic carbon (DOC) that decomposes under the specific conditions occurring in the SWDS for year y (weight fraction)</t>
  </si>
  <si>
    <t>MCFy</t>
  </si>
  <si>
    <t xml:space="preserve">Methane correction factor for year y </t>
  </si>
  <si>
    <t>Wj,x</t>
  </si>
  <si>
    <t>Amount of solid waste type j disposed or prevented from disposal in the SWDS in the year x (t)</t>
  </si>
  <si>
    <t>DOCj</t>
  </si>
  <si>
    <t>Fraction of degradable organic carbon in the waste type j (weight fraction)</t>
  </si>
  <si>
    <t>kj</t>
  </si>
  <si>
    <t>Decay rate for the waste type j (1 / yr)</t>
  </si>
  <si>
    <t>x</t>
  </si>
  <si>
    <t>Years in the time period in which waste is disposed at the SWDS, extending from the first year in the time period (x = 1) to year y (x = y).</t>
  </si>
  <si>
    <t>Y</t>
  </si>
  <si>
    <t>Year of the crediting period for which methane emissions are calculated (y is a consecutive period of 12 months)</t>
  </si>
  <si>
    <t>Municipal Solid Waste</t>
  </si>
  <si>
    <t>(1-f)</t>
  </si>
  <si>
    <t>(1-OX)</t>
  </si>
  <si>
    <t>2013-14</t>
  </si>
  <si>
    <t xml:space="preserve">Computation of Baseline Emissions </t>
  </si>
  <si>
    <t>f</t>
  </si>
  <si>
    <t>MCF</t>
  </si>
  <si>
    <t>y</t>
  </si>
  <si>
    <t>2013-15</t>
  </si>
  <si>
    <t>2013-16</t>
  </si>
  <si>
    <t>2013-17</t>
  </si>
  <si>
    <t>2013-18</t>
  </si>
  <si>
    <t>2013-19</t>
  </si>
  <si>
    <t>2013-20</t>
  </si>
  <si>
    <t>2013-21</t>
  </si>
  <si>
    <t>2013-22</t>
  </si>
  <si>
    <r>
      <t>Baseline Emissions tonnes of CO</t>
    </r>
    <r>
      <rPr>
        <vertAlign val="subscript"/>
        <sz val="14"/>
        <color theme="0"/>
        <rFont val="Times New Roman"/>
        <family val="1"/>
      </rPr>
      <t>2</t>
    </r>
    <r>
      <rPr>
        <sz val="14"/>
        <color theme="0"/>
        <rFont val="Times New Roman"/>
        <family val="1"/>
      </rPr>
      <t xml:space="preserve"> </t>
    </r>
  </si>
  <si>
    <r>
      <t>GWP</t>
    </r>
    <r>
      <rPr>
        <b/>
        <vertAlign val="subscript"/>
        <sz val="14"/>
        <color theme="0"/>
        <rFont val="Times New Roman"/>
        <family val="1"/>
      </rPr>
      <t>CH4</t>
    </r>
  </si>
  <si>
    <r>
      <t>DOC</t>
    </r>
    <r>
      <rPr>
        <b/>
        <vertAlign val="subscript"/>
        <sz val="14"/>
        <color theme="0"/>
        <rFont val="Times New Roman"/>
        <family val="1"/>
      </rPr>
      <t>f</t>
    </r>
  </si>
  <si>
    <r>
      <t>W</t>
    </r>
    <r>
      <rPr>
        <b/>
        <vertAlign val="subscript"/>
        <sz val="14"/>
        <color theme="0"/>
        <rFont val="Times New Roman"/>
        <family val="1"/>
      </rPr>
      <t>j,x</t>
    </r>
  </si>
  <si>
    <r>
      <t>DOC</t>
    </r>
    <r>
      <rPr>
        <b/>
        <vertAlign val="subscript"/>
        <sz val="14"/>
        <color theme="0"/>
        <rFont val="Times New Roman"/>
        <family val="1"/>
      </rPr>
      <t>j</t>
    </r>
  </si>
  <si>
    <r>
      <t>k</t>
    </r>
    <r>
      <rPr>
        <b/>
        <vertAlign val="subscript"/>
        <sz val="14"/>
        <color theme="0"/>
        <rFont val="Times New Roman"/>
        <family val="1"/>
      </rPr>
      <t>j</t>
    </r>
  </si>
  <si>
    <r>
      <t>e</t>
    </r>
    <r>
      <rPr>
        <b/>
        <vertAlign val="superscript"/>
        <sz val="14"/>
        <color theme="0"/>
        <rFont val="Times New Roman"/>
        <family val="1"/>
      </rPr>
      <t>-kj</t>
    </r>
  </si>
  <si>
    <r>
      <t>(1-e</t>
    </r>
    <r>
      <rPr>
        <b/>
        <vertAlign val="superscript"/>
        <sz val="14"/>
        <color theme="0"/>
        <rFont val="Times New Roman"/>
        <family val="1"/>
      </rPr>
      <t>-kj</t>
    </r>
    <r>
      <rPr>
        <b/>
        <sz val="14"/>
        <color theme="0"/>
        <rFont val="Times New Roman"/>
        <family val="1"/>
      </rPr>
      <t>)</t>
    </r>
  </si>
  <si>
    <r>
      <t>k</t>
    </r>
    <r>
      <rPr>
        <b/>
        <vertAlign val="subscript"/>
        <sz val="14"/>
        <color theme="0"/>
        <rFont val="Times New Roman"/>
        <family val="1"/>
      </rPr>
      <t>j</t>
    </r>
    <r>
      <rPr>
        <b/>
        <sz val="14"/>
        <color theme="0"/>
        <rFont val="Times New Roman"/>
        <family val="1"/>
      </rPr>
      <t>(y-x)</t>
    </r>
  </si>
  <si>
    <r>
      <t>(e</t>
    </r>
    <r>
      <rPr>
        <b/>
        <vertAlign val="superscript"/>
        <sz val="14"/>
        <color theme="0"/>
        <rFont val="Times New Roman"/>
        <family val="1"/>
      </rPr>
      <t>-kj(y-x)</t>
    </r>
    <r>
      <rPr>
        <b/>
        <sz val="14"/>
        <color theme="0"/>
        <rFont val="Times New Roman"/>
        <family val="1"/>
      </rPr>
      <t>)</t>
    </r>
  </si>
  <si>
    <t>Year</t>
  </si>
  <si>
    <t>GHG emission from MSW</t>
  </si>
  <si>
    <t>(10 TONS PER DAY, 365 DAYS IN ONE YEAR)</t>
  </si>
  <si>
    <t xml:space="preserve"> Period</t>
  </si>
  <si>
    <t>GHG Emission (Year 3)</t>
  </si>
  <si>
    <t>GHG Emission (Year 2)</t>
  </si>
  <si>
    <t>GHG Emission (Year 1)</t>
  </si>
  <si>
    <t>GHG Emission (Year 4)</t>
  </si>
  <si>
    <t>GHG Emission (Year 5)</t>
  </si>
  <si>
    <t>GHG Emission (Year 6)</t>
  </si>
  <si>
    <t>GHG Emission (Year 7)</t>
  </si>
  <si>
    <t>GHG Emission (Year 8)</t>
  </si>
  <si>
    <t xml:space="preserve">GHG Emission (Year 9)          </t>
  </si>
  <si>
    <t>GHG Emission (Year 10)</t>
  </si>
  <si>
    <t xml:space="preserve">Qty. of waste </t>
  </si>
  <si>
    <t>GHG emisison calculation from Municipal Solid Waste disposed on Solid Waste Disposal Site (SWDS)</t>
  </si>
  <si>
    <t>GHG Emission from MSW</t>
  </si>
  <si>
    <t>GHG quantification sheet created by;</t>
  </si>
  <si>
    <t xml:space="preserve">Website: </t>
  </si>
  <si>
    <t xml:space="preserve">Contact email: </t>
  </si>
  <si>
    <t>http://greencleanguide.com/</t>
  </si>
  <si>
    <t>contact@greencleanguide.com</t>
  </si>
  <si>
    <t>Disclaimer</t>
  </si>
  <si>
    <t>Ref: CDM tool on "Emissions from solid waste disposal sites", Version 06.0.1</t>
  </si>
  <si>
    <t xml:space="preserve">The GHG quantification sheet is based on the CDM tool on  "Emissions from solid waste disposal sites", Version 06.0.1. </t>
  </si>
  <si>
    <t xml:space="preserve">All efforts have been undertaken to ensure this quantification sheet acurate. </t>
  </si>
  <si>
    <t xml:space="preserve">However, GreenCleanGuide.com does not take any reposnsibility for any false quantification or errors that may result in computation. Use it for reference purposes only.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</si>
</sst>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theme="0"/>
      <name val="Arial"/>
      <family val="2"/>
    </font>
    <font>
      <sz val="14"/>
      <color theme="0"/>
      <name val="Times New Roman"/>
      <family val="1"/>
    </font>
    <font>
      <vertAlign val="subscript"/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vertAlign val="subscript"/>
      <sz val="14"/>
      <color theme="0"/>
      <name val="Times New Roman"/>
      <family val="1"/>
    </font>
    <font>
      <b/>
      <vertAlign val="superscript"/>
      <sz val="14"/>
      <color theme="0"/>
      <name val="Times New Roman"/>
      <family val="1"/>
    </font>
    <font>
      <sz val="12"/>
      <name val="Times New Roman"/>
      <family val="1"/>
    </font>
    <font>
      <u/>
      <sz val="8.8000000000000007"/>
      <color theme="10"/>
      <name val="Calibri"/>
      <family val="2"/>
    </font>
    <font>
      <u/>
      <sz val="14"/>
      <color theme="10"/>
      <name val="Calibri"/>
      <family val="2"/>
    </font>
    <font>
      <b/>
      <u/>
      <sz val="20"/>
      <color rgb="FF00B05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9" fontId="7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2" fontId="7" fillId="2" borderId="5" xfId="0" applyNumberFormat="1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17" fillId="0" borderId="0" xfId="4" applyFont="1" applyAlignment="1" applyProtection="1"/>
    <xf numFmtId="0" fontId="18" fillId="0" borderId="0" xfId="0" applyFont="1" applyAlignment="1" applyProtection="1"/>
    <xf numFmtId="0" fontId="3" fillId="0" borderId="0" xfId="0" applyFont="1" applyProtection="1"/>
    <xf numFmtId="1" fontId="3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0" fillId="0" borderId="1" xfId="0" applyBorder="1" applyProtection="1"/>
    <xf numFmtId="0" fontId="0" fillId="0" borderId="3" xfId="0" applyBorder="1" applyProtection="1"/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0" borderId="2" xfId="0" applyBorder="1" applyProtection="1"/>
    <xf numFmtId="0" fontId="0" fillId="0" borderId="3" xfId="0" applyBorder="1" applyAlignment="1" applyProtection="1"/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5" fontId="8" fillId="2" borderId="3" xfId="0" applyNumberFormat="1" applyFont="1" applyFill="1" applyBorder="1" applyAlignment="1" applyProtection="1">
      <alignment vertical="center"/>
    </xf>
    <xf numFmtId="2" fontId="7" fillId="2" borderId="5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5" fontId="8" fillId="2" borderId="3" xfId="0" applyNumberFormat="1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1" fontId="8" fillId="2" borderId="0" xfId="0" applyNumberFormat="1" applyFont="1" applyFill="1" applyAlignment="1" applyProtection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'GHG EMISSION QUANTIFICATION '!$A$105</c:f>
              <c:strCache>
                <c:ptCount val="1"/>
                <c:pt idx="0">
                  <c:v>GHG emission from MSW</c:v>
                </c:pt>
              </c:strCache>
            </c:strRef>
          </c:tx>
          <c:cat>
            <c:numRef>
              <c:f>'GHG EMISSION QUANTIFICATION '!$B$104:$K$104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'GHG EMISSION QUANTIFICATION '!$B$105:$K$105</c:f>
              <c:numCache>
                <c:formatCode>0</c:formatCode>
                <c:ptCount val="10"/>
                <c:pt idx="0">
                  <c:v>1091.6626379631084</c:v>
                </c:pt>
                <c:pt idx="1">
                  <c:v>1823.4259876979268</c:v>
                </c:pt>
                <c:pt idx="2">
                  <c:v>2313.9416299793638</c:v>
                </c:pt>
                <c:pt idx="3">
                  <c:v>2642.7440978946579</c:v>
                </c:pt>
                <c:pt idx="4">
                  <c:v>2863.1469833242695</c:v>
                </c:pt>
                <c:pt idx="5">
                  <c:v>3010.8874556318342</c:v>
                </c:pt>
                <c:pt idx="6">
                  <c:v>3109.9208558303685</c:v>
                </c:pt>
                <c:pt idx="7">
                  <c:v>3176.3049292105156</c:v>
                </c:pt>
                <c:pt idx="8">
                  <c:v>3220.8035043347295</c:v>
                </c:pt>
                <c:pt idx="9">
                  <c:v>3250.6317912605123</c:v>
                </c:pt>
              </c:numCache>
            </c:numRef>
          </c:val>
        </c:ser>
        <c:axId val="76187136"/>
        <c:axId val="76188672"/>
      </c:barChart>
      <c:catAx>
        <c:axId val="761871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188672"/>
        <c:crosses val="autoZero"/>
        <c:auto val="1"/>
        <c:lblAlgn val="ctr"/>
        <c:lblOffset val="100"/>
      </c:catAx>
      <c:valAx>
        <c:axId val="7618867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187136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8</xdr:row>
      <xdr:rowOff>100009</xdr:rowOff>
    </xdr:from>
    <xdr:to>
      <xdr:col>13</xdr:col>
      <xdr:colOff>178594</xdr:colOff>
      <xdr:row>12</xdr:row>
      <xdr:rowOff>126203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5469" y="2005009"/>
          <a:ext cx="8477250" cy="800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357186</xdr:colOff>
      <xdr:row>106</xdr:row>
      <xdr:rowOff>119063</xdr:rowOff>
    </xdr:from>
    <xdr:to>
      <xdr:col>8</xdr:col>
      <xdr:colOff>476248</xdr:colOff>
      <xdr:row>123</xdr:row>
      <xdr:rowOff>23812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142876</xdr:colOff>
      <xdr:row>1</xdr:row>
      <xdr:rowOff>178594</xdr:rowOff>
    </xdr:from>
    <xdr:to>
      <xdr:col>2</xdr:col>
      <xdr:colOff>0</xdr:colOff>
      <xdr:row>6</xdr:row>
      <xdr:rowOff>13445</xdr:rowOff>
    </xdr:to>
    <xdr:pic>
      <xdr:nvPicPr>
        <xdr:cNvPr id="6" name="Picture 5" descr="For the Changing Planet_Logo_263_120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583407"/>
          <a:ext cx="2143124" cy="977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@greencleanguide.com" TargetMode="External"/><Relationship Id="rId1" Type="http://schemas.openxmlformats.org/officeDocument/2006/relationships/hyperlink" Target="http://greencleanguid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9"/>
  <sheetViews>
    <sheetView showGridLines="0" tabSelected="1" zoomScale="80" zoomScaleNormal="80" workbookViewId="0">
      <selection activeCell="C5" sqref="C5"/>
    </sheetView>
  </sheetViews>
  <sheetFormatPr defaultRowHeight="12.75"/>
  <cols>
    <col min="1" max="1" width="25.140625" style="2" customWidth="1"/>
    <col min="2" max="3" width="9.140625" style="2"/>
    <col min="4" max="4" width="10.7109375" style="2" customWidth="1"/>
    <col min="5" max="5" width="11.7109375" style="2" customWidth="1"/>
    <col min="6" max="6" width="9.140625" style="2"/>
    <col min="7" max="7" width="14.42578125" style="2" customWidth="1"/>
    <col min="8" max="8" width="13.28515625" style="2" customWidth="1"/>
    <col min="9" max="10" width="11" style="2" customWidth="1"/>
    <col min="11" max="15" width="9.140625" style="2"/>
    <col min="16" max="17" width="11.28515625" style="2" customWidth="1"/>
    <col min="18" max="18" width="12.5703125" style="2" customWidth="1"/>
    <col min="19" max="19" width="12" style="2" customWidth="1"/>
    <col min="20" max="20" width="22.140625" style="2" customWidth="1"/>
    <col min="21" max="16384" width="9.140625" style="2"/>
  </cols>
  <sheetData>
    <row r="1" spans="1:20" s="1" customFormat="1" ht="18.75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1" t="s">
        <v>73</v>
      </c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1" customFormat="1" ht="18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" customFormat="1" ht="18.75">
      <c r="A3" s="21"/>
      <c r="B3" s="22"/>
      <c r="C3" s="22" t="s">
        <v>69</v>
      </c>
      <c r="D3" s="22"/>
      <c r="E3" s="23" t="s">
        <v>71</v>
      </c>
      <c r="F3" s="22"/>
      <c r="G3" s="22"/>
      <c r="H3" s="22"/>
      <c r="I3" s="22"/>
      <c r="J3" s="22" t="s">
        <v>75</v>
      </c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1" customFormat="1" ht="18.75">
      <c r="A4" s="21"/>
      <c r="B4" s="22"/>
      <c r="C4" s="22" t="s">
        <v>70</v>
      </c>
      <c r="D4" s="22"/>
      <c r="E4" s="23" t="s">
        <v>72</v>
      </c>
      <c r="F4" s="22"/>
      <c r="G4" s="22"/>
      <c r="H4" s="22"/>
      <c r="I4" s="22"/>
      <c r="J4" s="22" t="s">
        <v>76</v>
      </c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1" customFormat="1" ht="18.75">
      <c r="A5" s="21"/>
      <c r="B5" s="22"/>
      <c r="C5" s="22"/>
      <c r="D5" s="22"/>
      <c r="E5" s="22"/>
      <c r="F5" s="22"/>
      <c r="G5" s="22"/>
      <c r="H5" s="22"/>
      <c r="I5" s="22"/>
      <c r="J5" s="22" t="s">
        <v>77</v>
      </c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1" customFormat="1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1" customFormat="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s="1" customFormat="1" ht="26.25">
      <c r="A8" s="24" t="s">
        <v>66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1" customFormat="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1" customFormat="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15.75">
      <c r="A11" s="25" t="s">
        <v>67</v>
      </c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7" t="s">
        <v>74</v>
      </c>
      <c r="P11" s="22"/>
      <c r="Q11" s="22"/>
      <c r="R11" s="22"/>
      <c r="S11" s="22"/>
      <c r="T11" s="22"/>
    </row>
    <row r="12" spans="1:20" s="1" customFormat="1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" customFormat="1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1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15">
      <c r="A15" s="28" t="s">
        <v>2</v>
      </c>
      <c r="B15" s="29" t="s">
        <v>3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22"/>
      <c r="T15" s="22"/>
    </row>
    <row r="16" spans="1:20" s="1" customFormat="1" ht="15">
      <c r="A16" s="28" t="s">
        <v>4</v>
      </c>
      <c r="B16" s="29" t="s">
        <v>5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22"/>
      <c r="T16" s="22"/>
    </row>
    <row r="17" spans="1:23" s="1" customFormat="1" ht="18">
      <c r="A17" s="28" t="s">
        <v>6</v>
      </c>
      <c r="B17" s="29" t="s">
        <v>1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22"/>
      <c r="T17" s="22"/>
    </row>
    <row r="18" spans="1:23" s="1" customFormat="1" ht="15">
      <c r="A18" s="28" t="s">
        <v>7</v>
      </c>
      <c r="B18" s="29" t="s">
        <v>8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22"/>
      <c r="T18" s="22"/>
    </row>
    <row r="19" spans="1:23" s="1" customFormat="1" ht="15">
      <c r="A19" s="28" t="s">
        <v>9</v>
      </c>
      <c r="B19" s="29" t="s">
        <v>10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22"/>
      <c r="T19" s="22"/>
    </row>
    <row r="20" spans="1:23" s="1" customFormat="1" ht="15">
      <c r="A20" s="28" t="s">
        <v>11</v>
      </c>
      <c r="B20" s="29" t="s">
        <v>12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22"/>
      <c r="T20" s="22"/>
    </row>
    <row r="21" spans="1:23" s="1" customFormat="1" ht="15">
      <c r="A21" s="28" t="s">
        <v>13</v>
      </c>
      <c r="B21" s="29" t="s">
        <v>14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22"/>
      <c r="T21" s="22"/>
    </row>
    <row r="22" spans="1:23" s="1" customFormat="1" ht="15">
      <c r="A22" s="28" t="s">
        <v>15</v>
      </c>
      <c r="B22" s="29" t="s">
        <v>16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22"/>
      <c r="T22" s="22"/>
    </row>
    <row r="23" spans="1:23" s="1" customFormat="1" ht="15">
      <c r="A23" s="28" t="s">
        <v>17</v>
      </c>
      <c r="B23" s="29" t="s">
        <v>18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22"/>
      <c r="T23" s="22"/>
    </row>
    <row r="24" spans="1:23" s="1" customFormat="1" ht="15">
      <c r="A24" s="28" t="s">
        <v>19</v>
      </c>
      <c r="B24" s="29" t="s">
        <v>20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22"/>
      <c r="T24" s="22"/>
    </row>
    <row r="25" spans="1:23" s="1" customFormat="1" ht="15">
      <c r="A25" s="28" t="s">
        <v>21</v>
      </c>
      <c r="B25" s="29" t="s">
        <v>22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2"/>
      <c r="T25" s="22"/>
    </row>
    <row r="26" spans="1:23" s="1" customFormat="1" ht="15">
      <c r="A26" s="28" t="s">
        <v>23</v>
      </c>
      <c r="B26" s="33" t="s">
        <v>24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22"/>
      <c r="T26" s="22"/>
    </row>
    <row r="28" spans="1:23">
      <c r="A28" s="2" t="s">
        <v>65</v>
      </c>
      <c r="B28" s="3">
        <f>10*365</f>
        <v>3650</v>
      </c>
      <c r="C28" s="4" t="s">
        <v>53</v>
      </c>
    </row>
    <row r="29" spans="1:23">
      <c r="C29" s="5"/>
    </row>
    <row r="31" spans="1:23" ht="18">
      <c r="A31" s="34" t="s">
        <v>29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 t="s">
        <v>41</v>
      </c>
      <c r="W31" s="2" t="s">
        <v>0</v>
      </c>
    </row>
    <row r="32" spans="1:23" ht="18.75">
      <c r="A32" s="37" t="s">
        <v>54</v>
      </c>
      <c r="B32" s="36" t="s">
        <v>2</v>
      </c>
      <c r="C32" s="37" t="s">
        <v>30</v>
      </c>
      <c r="D32" s="37" t="s">
        <v>26</v>
      </c>
      <c r="E32" s="37" t="s">
        <v>42</v>
      </c>
      <c r="F32" s="37" t="s">
        <v>7</v>
      </c>
      <c r="G32" s="37" t="s">
        <v>27</v>
      </c>
      <c r="H32" s="37" t="s">
        <v>9</v>
      </c>
      <c r="I32" s="37" t="s">
        <v>43</v>
      </c>
      <c r="J32" s="37" t="s">
        <v>31</v>
      </c>
      <c r="K32" s="37" t="s">
        <v>32</v>
      </c>
      <c r="L32" s="37" t="s">
        <v>21</v>
      </c>
      <c r="M32" s="38" t="s">
        <v>25</v>
      </c>
      <c r="N32" s="39"/>
      <c r="O32" s="39"/>
      <c r="P32" s="39"/>
      <c r="Q32" s="39"/>
      <c r="R32" s="39"/>
      <c r="S32" s="40"/>
      <c r="T32" s="41"/>
    </row>
    <row r="33" spans="1:25" ht="21.75">
      <c r="A33" s="42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4" t="s">
        <v>44</v>
      </c>
      <c r="N33" s="44" t="s">
        <v>45</v>
      </c>
      <c r="O33" s="44" t="s">
        <v>46</v>
      </c>
      <c r="P33" s="44" t="s">
        <v>47</v>
      </c>
      <c r="Q33" s="44" t="s">
        <v>48</v>
      </c>
      <c r="R33" s="44" t="s">
        <v>49</v>
      </c>
      <c r="S33" s="44" t="s">
        <v>50</v>
      </c>
      <c r="T33" s="43"/>
    </row>
    <row r="34" spans="1:25" ht="13.5" thickBot="1">
      <c r="A34" s="45">
        <v>2013</v>
      </c>
      <c r="B34" s="46">
        <v>0.9</v>
      </c>
      <c r="C34" s="46">
        <v>0</v>
      </c>
      <c r="D34" s="46">
        <f>(1-C34)</f>
        <v>1</v>
      </c>
      <c r="E34" s="46">
        <v>21</v>
      </c>
      <c r="F34" s="46">
        <v>0.1</v>
      </c>
      <c r="G34" s="46">
        <f>(1-F34)</f>
        <v>0.9</v>
      </c>
      <c r="H34" s="46">
        <v>0.5</v>
      </c>
      <c r="I34" s="46">
        <v>0.5</v>
      </c>
      <c r="J34" s="47">
        <v>0.8</v>
      </c>
      <c r="K34" s="46">
        <v>1</v>
      </c>
      <c r="L34" s="46">
        <v>1</v>
      </c>
      <c r="M34" s="46">
        <f>B28</f>
        <v>3650</v>
      </c>
      <c r="N34" s="12">
        <v>0.2</v>
      </c>
      <c r="O34" s="46">
        <v>0.4</v>
      </c>
      <c r="P34" s="57">
        <f>EXP(-O34)</f>
        <v>0.67032004603563933</v>
      </c>
      <c r="Q34" s="57">
        <f>(1-P34)</f>
        <v>0.32967995396436067</v>
      </c>
      <c r="R34" s="46">
        <f>O34*(K34-L34)</f>
        <v>0</v>
      </c>
      <c r="S34" s="57">
        <f>EXP(-R34)</f>
        <v>1</v>
      </c>
      <c r="T34" s="58">
        <f>B34*D34*E34*G34*(16/12)*H34*I34*J34*M34*N34*S34*Q34</f>
        <v>1091.6626379631084</v>
      </c>
      <c r="Y34" s="4" t="s">
        <v>0</v>
      </c>
    </row>
    <row r="35" spans="1:25" ht="16.5" customHeight="1">
      <c r="A35" s="48" t="s">
        <v>57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4"/>
      <c r="O35" s="49"/>
      <c r="P35" s="49"/>
      <c r="Q35" s="49"/>
      <c r="R35" s="49"/>
      <c r="S35" s="59"/>
      <c r="T35" s="60">
        <f>T34</f>
        <v>1091.6626379631084</v>
      </c>
    </row>
    <row r="36" spans="1:25">
      <c r="A36" s="50" t="s">
        <v>28</v>
      </c>
      <c r="B36" s="46">
        <v>0.9</v>
      </c>
      <c r="C36" s="46">
        <v>0</v>
      </c>
      <c r="D36" s="46">
        <f>(1-C36)</f>
        <v>1</v>
      </c>
      <c r="E36" s="46">
        <v>21</v>
      </c>
      <c r="F36" s="46">
        <v>0.1</v>
      </c>
      <c r="G36" s="46">
        <f>(1-F36)</f>
        <v>0.9</v>
      </c>
      <c r="H36" s="46">
        <v>0.5</v>
      </c>
      <c r="I36" s="46">
        <v>0.5</v>
      </c>
      <c r="J36" s="47">
        <v>0.8</v>
      </c>
      <c r="K36" s="46">
        <v>2</v>
      </c>
      <c r="L36" s="46">
        <v>1</v>
      </c>
      <c r="M36" s="46">
        <f>M34</f>
        <v>3650</v>
      </c>
      <c r="N36" s="12">
        <f>N34</f>
        <v>0.2</v>
      </c>
      <c r="O36" s="46">
        <f>O34</f>
        <v>0.4</v>
      </c>
      <c r="P36" s="57">
        <f>EXP(-O36)</f>
        <v>0.67032004603563933</v>
      </c>
      <c r="Q36" s="57">
        <f>(1-P36)</f>
        <v>0.32967995396436067</v>
      </c>
      <c r="R36" s="46">
        <f>O36*(K36-L36)</f>
        <v>0.4</v>
      </c>
      <c r="S36" s="57">
        <f>EXP(-R36)</f>
        <v>0.67032004603563933</v>
      </c>
      <c r="T36" s="58">
        <f t="shared" ref="T36:T97" si="0">B36*D36*E36*G36*(16/12)*H36*I36*J36*M36*N36*S36*Q36</f>
        <v>731.76334973481835</v>
      </c>
    </row>
    <row r="37" spans="1:25">
      <c r="A37" s="50"/>
      <c r="B37" s="46">
        <v>0.9</v>
      </c>
      <c r="C37" s="46">
        <v>0</v>
      </c>
      <c r="D37" s="46">
        <f>(1-C37)</f>
        <v>1</v>
      </c>
      <c r="E37" s="46">
        <v>21</v>
      </c>
      <c r="F37" s="46">
        <v>0.1</v>
      </c>
      <c r="G37" s="46">
        <f>(1-F37)</f>
        <v>0.9</v>
      </c>
      <c r="H37" s="46">
        <v>0.5</v>
      </c>
      <c r="I37" s="46">
        <v>0.5</v>
      </c>
      <c r="J37" s="47">
        <v>0.8</v>
      </c>
      <c r="K37" s="46">
        <v>2</v>
      </c>
      <c r="L37" s="46">
        <v>2</v>
      </c>
      <c r="M37" s="46">
        <f>M34</f>
        <v>3650</v>
      </c>
      <c r="N37" s="12">
        <f>N36</f>
        <v>0.2</v>
      </c>
      <c r="O37" s="46">
        <f>O36</f>
        <v>0.4</v>
      </c>
      <c r="P37" s="57">
        <f>EXP(-O37)</f>
        <v>0.67032004603563933</v>
      </c>
      <c r="Q37" s="57">
        <f>(1-P37)</f>
        <v>0.32967995396436067</v>
      </c>
      <c r="R37" s="46">
        <f>O37*(K37-L37)</f>
        <v>0</v>
      </c>
      <c r="S37" s="57">
        <f>EXP(-R37)</f>
        <v>1</v>
      </c>
      <c r="T37" s="58">
        <f t="shared" si="0"/>
        <v>1091.6626379631084</v>
      </c>
    </row>
    <row r="38" spans="1:25">
      <c r="A38" s="48" t="s">
        <v>56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4"/>
      <c r="O38" s="49"/>
      <c r="P38" s="49"/>
      <c r="Q38" s="49"/>
      <c r="R38" s="49"/>
      <c r="S38" s="59"/>
      <c r="T38" s="60">
        <f>SUM(T36:T37)</f>
        <v>1823.4259876979268</v>
      </c>
    </row>
    <row r="39" spans="1:25">
      <c r="A39" s="50" t="s">
        <v>33</v>
      </c>
      <c r="B39" s="46">
        <v>0.9</v>
      </c>
      <c r="C39" s="46">
        <v>0</v>
      </c>
      <c r="D39" s="46">
        <f>(1-C39)</f>
        <v>1</v>
      </c>
      <c r="E39" s="46">
        <v>21</v>
      </c>
      <c r="F39" s="46">
        <v>0.1</v>
      </c>
      <c r="G39" s="46">
        <f>(1-F39)</f>
        <v>0.9</v>
      </c>
      <c r="H39" s="46">
        <v>0.5</v>
      </c>
      <c r="I39" s="46">
        <v>0.5</v>
      </c>
      <c r="J39" s="47">
        <v>0.8</v>
      </c>
      <c r="K39" s="46">
        <v>3</v>
      </c>
      <c r="L39" s="46">
        <v>1</v>
      </c>
      <c r="M39" s="46">
        <f>M34</f>
        <v>3650</v>
      </c>
      <c r="N39" s="12">
        <f>N37</f>
        <v>0.2</v>
      </c>
      <c r="O39" s="46">
        <f>O37</f>
        <v>0.4</v>
      </c>
      <c r="P39" s="57">
        <f>EXP(-O39)</f>
        <v>0.67032004603563933</v>
      </c>
      <c r="Q39" s="57">
        <f>(1-P39)</f>
        <v>0.32967995396436067</v>
      </c>
      <c r="R39" s="46">
        <f>O39*(K39-L39)</f>
        <v>0.8</v>
      </c>
      <c r="S39" s="57">
        <f>EXP(-R39)</f>
        <v>0.44932896411722156</v>
      </c>
      <c r="T39" s="58">
        <f t="shared" si="0"/>
        <v>490.51564228143695</v>
      </c>
    </row>
    <row r="40" spans="1:25">
      <c r="A40" s="50"/>
      <c r="B40" s="46">
        <v>0.9</v>
      </c>
      <c r="C40" s="46">
        <v>0</v>
      </c>
      <c r="D40" s="46">
        <f>(1-C40)</f>
        <v>1</v>
      </c>
      <c r="E40" s="46">
        <v>21</v>
      </c>
      <c r="F40" s="46">
        <v>0.1</v>
      </c>
      <c r="G40" s="46">
        <f>(1-F40)</f>
        <v>0.9</v>
      </c>
      <c r="H40" s="46">
        <v>0.5</v>
      </c>
      <c r="I40" s="46">
        <v>0.5</v>
      </c>
      <c r="J40" s="47">
        <v>0.8</v>
      </c>
      <c r="K40" s="46">
        <v>3</v>
      </c>
      <c r="L40" s="46">
        <v>2</v>
      </c>
      <c r="M40" s="46">
        <f>M34</f>
        <v>3650</v>
      </c>
      <c r="N40" s="12">
        <f t="shared" ref="N40:O62" si="1">N39</f>
        <v>0.2</v>
      </c>
      <c r="O40" s="46">
        <f>O39</f>
        <v>0.4</v>
      </c>
      <c r="P40" s="57">
        <f>EXP(-O40)</f>
        <v>0.67032004603563933</v>
      </c>
      <c r="Q40" s="57">
        <f>(1-P40)</f>
        <v>0.32967995396436067</v>
      </c>
      <c r="R40" s="46">
        <f>O40*(K40-L40)</f>
        <v>0.4</v>
      </c>
      <c r="S40" s="57">
        <f>EXP(-R40)</f>
        <v>0.67032004603563933</v>
      </c>
      <c r="T40" s="58">
        <f t="shared" si="0"/>
        <v>731.76334973481835</v>
      </c>
    </row>
    <row r="41" spans="1:25">
      <c r="A41" s="50"/>
      <c r="B41" s="46">
        <v>0.9</v>
      </c>
      <c r="C41" s="46">
        <v>0</v>
      </c>
      <c r="D41" s="46">
        <f>(1-C41)</f>
        <v>1</v>
      </c>
      <c r="E41" s="46">
        <v>21</v>
      </c>
      <c r="F41" s="46">
        <v>0.1</v>
      </c>
      <c r="G41" s="46">
        <f>(1-F41)</f>
        <v>0.9</v>
      </c>
      <c r="H41" s="46">
        <v>0.5</v>
      </c>
      <c r="I41" s="46">
        <v>0.5</v>
      </c>
      <c r="J41" s="47">
        <v>0.8</v>
      </c>
      <c r="K41" s="46">
        <v>3</v>
      </c>
      <c r="L41" s="46">
        <v>3</v>
      </c>
      <c r="M41" s="46">
        <f>M34</f>
        <v>3650</v>
      </c>
      <c r="N41" s="12">
        <f t="shared" si="1"/>
        <v>0.2</v>
      </c>
      <c r="O41" s="46">
        <f>O40</f>
        <v>0.4</v>
      </c>
      <c r="P41" s="57">
        <f>EXP(-O41)</f>
        <v>0.67032004603563933</v>
      </c>
      <c r="Q41" s="57">
        <f>(1-P41)</f>
        <v>0.32967995396436067</v>
      </c>
      <c r="R41" s="46">
        <f>O41*(K41-L41)</f>
        <v>0</v>
      </c>
      <c r="S41" s="57">
        <f>EXP(-R41)</f>
        <v>1</v>
      </c>
      <c r="T41" s="58">
        <f t="shared" si="0"/>
        <v>1091.6626379631084</v>
      </c>
    </row>
    <row r="42" spans="1:25">
      <c r="A42" s="51" t="s">
        <v>55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14"/>
      <c r="O42" s="49"/>
      <c r="P42" s="49"/>
      <c r="Q42" s="49"/>
      <c r="R42" s="49"/>
      <c r="S42" s="59"/>
      <c r="T42" s="60">
        <f>SUM(T39:T41)</f>
        <v>2313.9416299793638</v>
      </c>
    </row>
    <row r="43" spans="1:25">
      <c r="A43" s="50" t="s">
        <v>34</v>
      </c>
      <c r="B43" s="46">
        <v>0.9</v>
      </c>
      <c r="C43" s="46">
        <v>0</v>
      </c>
      <c r="D43" s="46">
        <f>(1-C43)</f>
        <v>1</v>
      </c>
      <c r="E43" s="46">
        <v>21</v>
      </c>
      <c r="F43" s="46">
        <v>0.1</v>
      </c>
      <c r="G43" s="46">
        <f>(1-F43)</f>
        <v>0.9</v>
      </c>
      <c r="H43" s="46">
        <v>0.5</v>
      </c>
      <c r="I43" s="46">
        <v>0.5</v>
      </c>
      <c r="J43" s="47">
        <v>0.8</v>
      </c>
      <c r="K43" s="46">
        <v>4</v>
      </c>
      <c r="L43" s="46">
        <v>1</v>
      </c>
      <c r="M43" s="46">
        <f>M34</f>
        <v>3650</v>
      </c>
      <c r="N43" s="12">
        <f>N41</f>
        <v>0.2</v>
      </c>
      <c r="O43" s="46">
        <f>O41</f>
        <v>0.4</v>
      </c>
      <c r="P43" s="57">
        <f>EXP(-O43)</f>
        <v>0.67032004603563933</v>
      </c>
      <c r="Q43" s="57">
        <f>(1-P43)</f>
        <v>0.32967995396436067</v>
      </c>
      <c r="R43" s="46">
        <f>O43*(K43-L43)</f>
        <v>1.2000000000000002</v>
      </c>
      <c r="S43" s="57">
        <f>EXP(-R43)</f>
        <v>0.30119421191220203</v>
      </c>
      <c r="T43" s="58">
        <f t="shared" si="0"/>
        <v>328.80246791529396</v>
      </c>
    </row>
    <row r="44" spans="1:25">
      <c r="A44" s="50"/>
      <c r="B44" s="46">
        <v>0.9</v>
      </c>
      <c r="C44" s="46">
        <v>0</v>
      </c>
      <c r="D44" s="46">
        <f>(1-C44)</f>
        <v>1</v>
      </c>
      <c r="E44" s="46">
        <v>21</v>
      </c>
      <c r="F44" s="46">
        <v>0.1</v>
      </c>
      <c r="G44" s="46">
        <f>(1-F44)</f>
        <v>0.9</v>
      </c>
      <c r="H44" s="46">
        <v>0.5</v>
      </c>
      <c r="I44" s="46">
        <v>0.5</v>
      </c>
      <c r="J44" s="47">
        <v>0.8</v>
      </c>
      <c r="K44" s="46">
        <v>4</v>
      </c>
      <c r="L44" s="46">
        <v>2</v>
      </c>
      <c r="M44" s="46">
        <f>M34</f>
        <v>3650</v>
      </c>
      <c r="N44" s="12">
        <f t="shared" si="1"/>
        <v>0.2</v>
      </c>
      <c r="O44" s="46">
        <f>O43</f>
        <v>0.4</v>
      </c>
      <c r="P44" s="57">
        <f>EXP(-O44)</f>
        <v>0.67032004603563933</v>
      </c>
      <c r="Q44" s="57">
        <f>(1-P44)</f>
        <v>0.32967995396436067</v>
      </c>
      <c r="R44" s="46">
        <f>O44*(K44-L44)</f>
        <v>0.8</v>
      </c>
      <c r="S44" s="57">
        <f>EXP(-R44)</f>
        <v>0.44932896411722156</v>
      </c>
      <c r="T44" s="58">
        <f t="shared" si="0"/>
        <v>490.51564228143695</v>
      </c>
    </row>
    <row r="45" spans="1:25">
      <c r="A45" s="50"/>
      <c r="B45" s="46">
        <v>0.9</v>
      </c>
      <c r="C45" s="46">
        <v>0</v>
      </c>
      <c r="D45" s="46">
        <f>(1-C45)</f>
        <v>1</v>
      </c>
      <c r="E45" s="46">
        <v>21</v>
      </c>
      <c r="F45" s="46">
        <v>0.1</v>
      </c>
      <c r="G45" s="46">
        <f>(1-F45)</f>
        <v>0.9</v>
      </c>
      <c r="H45" s="46">
        <v>0.5</v>
      </c>
      <c r="I45" s="46">
        <v>0.5</v>
      </c>
      <c r="J45" s="47">
        <v>0.8</v>
      </c>
      <c r="K45" s="46">
        <v>4</v>
      </c>
      <c r="L45" s="46">
        <v>3</v>
      </c>
      <c r="M45" s="46">
        <f>M34</f>
        <v>3650</v>
      </c>
      <c r="N45" s="12">
        <f t="shared" si="1"/>
        <v>0.2</v>
      </c>
      <c r="O45" s="46">
        <f>O44</f>
        <v>0.4</v>
      </c>
      <c r="P45" s="57">
        <f>EXP(-O45)</f>
        <v>0.67032004603563933</v>
      </c>
      <c r="Q45" s="57">
        <f>(1-P45)</f>
        <v>0.32967995396436067</v>
      </c>
      <c r="R45" s="46">
        <f>O45*(K45-L45)</f>
        <v>0.4</v>
      </c>
      <c r="S45" s="57">
        <f>EXP(-R45)</f>
        <v>0.67032004603563933</v>
      </c>
      <c r="T45" s="58">
        <f t="shared" si="0"/>
        <v>731.76334973481835</v>
      </c>
    </row>
    <row r="46" spans="1:25">
      <c r="A46" s="50"/>
      <c r="B46" s="46">
        <v>0.9</v>
      </c>
      <c r="C46" s="46">
        <v>0</v>
      </c>
      <c r="D46" s="46">
        <f>(1-C46)</f>
        <v>1</v>
      </c>
      <c r="E46" s="46">
        <v>21</v>
      </c>
      <c r="F46" s="46">
        <v>0.1</v>
      </c>
      <c r="G46" s="46">
        <f>(1-F46)</f>
        <v>0.9</v>
      </c>
      <c r="H46" s="46">
        <v>0.5</v>
      </c>
      <c r="I46" s="46">
        <v>0.5</v>
      </c>
      <c r="J46" s="47">
        <v>0.8</v>
      </c>
      <c r="K46" s="46">
        <v>4</v>
      </c>
      <c r="L46" s="46">
        <v>4</v>
      </c>
      <c r="M46" s="46">
        <f>M34</f>
        <v>3650</v>
      </c>
      <c r="N46" s="12">
        <f t="shared" si="1"/>
        <v>0.2</v>
      </c>
      <c r="O46" s="46">
        <f>O45</f>
        <v>0.4</v>
      </c>
      <c r="P46" s="57">
        <f>EXP(-O46)</f>
        <v>0.67032004603563933</v>
      </c>
      <c r="Q46" s="57">
        <f>(1-P46)</f>
        <v>0.32967995396436067</v>
      </c>
      <c r="R46" s="46">
        <f>O46*(K46-L46)</f>
        <v>0</v>
      </c>
      <c r="S46" s="57">
        <f>EXP(-R46)</f>
        <v>1</v>
      </c>
      <c r="T46" s="58">
        <f t="shared" si="0"/>
        <v>1091.6626379631084</v>
      </c>
    </row>
    <row r="47" spans="1:25">
      <c r="A47" s="51" t="s">
        <v>58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4"/>
      <c r="O47" s="49"/>
      <c r="P47" s="49"/>
      <c r="Q47" s="49"/>
      <c r="R47" s="49"/>
      <c r="S47" s="59"/>
      <c r="T47" s="60">
        <f>SUM(T43:T46)</f>
        <v>2642.7440978946579</v>
      </c>
    </row>
    <row r="48" spans="1:25">
      <c r="A48" s="50" t="s">
        <v>35</v>
      </c>
      <c r="B48" s="46">
        <v>0.9</v>
      </c>
      <c r="C48" s="46">
        <v>0</v>
      </c>
      <c r="D48" s="46">
        <f>(1-C48)</f>
        <v>1</v>
      </c>
      <c r="E48" s="46">
        <v>21</v>
      </c>
      <c r="F48" s="46">
        <v>0.1</v>
      </c>
      <c r="G48" s="46">
        <f>(1-F48)</f>
        <v>0.9</v>
      </c>
      <c r="H48" s="46">
        <v>0.5</v>
      </c>
      <c r="I48" s="46">
        <v>0.5</v>
      </c>
      <c r="J48" s="47">
        <v>0.8</v>
      </c>
      <c r="K48" s="46">
        <v>5</v>
      </c>
      <c r="L48" s="46">
        <v>1</v>
      </c>
      <c r="M48" s="46">
        <f>M34</f>
        <v>3650</v>
      </c>
      <c r="N48" s="12">
        <f>N46</f>
        <v>0.2</v>
      </c>
      <c r="O48" s="46">
        <f>O46</f>
        <v>0.4</v>
      </c>
      <c r="P48" s="57">
        <f>EXP(-O48)</f>
        <v>0.67032004603563933</v>
      </c>
      <c r="Q48" s="57">
        <f>(1-P48)</f>
        <v>0.32967995396436067</v>
      </c>
      <c r="R48" s="46">
        <f>O48*(K48-L48)</f>
        <v>1.6</v>
      </c>
      <c r="S48" s="57">
        <f>EXP(-R48)</f>
        <v>0.20189651799465538</v>
      </c>
      <c r="T48" s="58">
        <f t="shared" si="0"/>
        <v>220.4028854296117</v>
      </c>
    </row>
    <row r="49" spans="1:20">
      <c r="A49" s="50"/>
      <c r="B49" s="46">
        <v>0.9</v>
      </c>
      <c r="C49" s="46">
        <v>0</v>
      </c>
      <c r="D49" s="46">
        <f>(1-C49)</f>
        <v>1</v>
      </c>
      <c r="E49" s="46">
        <v>21</v>
      </c>
      <c r="F49" s="46">
        <v>0.1</v>
      </c>
      <c r="G49" s="46">
        <f>(1-F49)</f>
        <v>0.9</v>
      </c>
      <c r="H49" s="46">
        <v>0.5</v>
      </c>
      <c r="I49" s="46">
        <v>0.5</v>
      </c>
      <c r="J49" s="47">
        <v>0.8</v>
      </c>
      <c r="K49" s="46">
        <v>5</v>
      </c>
      <c r="L49" s="46">
        <v>2</v>
      </c>
      <c r="M49" s="46">
        <f>M34</f>
        <v>3650</v>
      </c>
      <c r="N49" s="12">
        <f t="shared" si="1"/>
        <v>0.2</v>
      </c>
      <c r="O49" s="46">
        <f>O48</f>
        <v>0.4</v>
      </c>
      <c r="P49" s="57">
        <f>EXP(-O49)</f>
        <v>0.67032004603563933</v>
      </c>
      <c r="Q49" s="57">
        <f>(1-P49)</f>
        <v>0.32967995396436067</v>
      </c>
      <c r="R49" s="46">
        <f>O49*(K49-L49)</f>
        <v>1.2000000000000002</v>
      </c>
      <c r="S49" s="57">
        <f>EXP(-R49)</f>
        <v>0.30119421191220203</v>
      </c>
      <c r="T49" s="58">
        <f t="shared" si="0"/>
        <v>328.80246791529396</v>
      </c>
    </row>
    <row r="50" spans="1:20">
      <c r="A50" s="50"/>
      <c r="B50" s="46">
        <v>0.9</v>
      </c>
      <c r="C50" s="46">
        <v>0</v>
      </c>
      <c r="D50" s="46">
        <f>(1-C50)</f>
        <v>1</v>
      </c>
      <c r="E50" s="46">
        <v>21</v>
      </c>
      <c r="F50" s="46">
        <v>0.1</v>
      </c>
      <c r="G50" s="46">
        <f>(1-F50)</f>
        <v>0.9</v>
      </c>
      <c r="H50" s="46">
        <v>0.5</v>
      </c>
      <c r="I50" s="46">
        <v>0.5</v>
      </c>
      <c r="J50" s="47">
        <v>0.8</v>
      </c>
      <c r="K50" s="46">
        <v>5</v>
      </c>
      <c r="L50" s="46">
        <v>3</v>
      </c>
      <c r="M50" s="46">
        <f>M34</f>
        <v>3650</v>
      </c>
      <c r="N50" s="12">
        <f t="shared" si="1"/>
        <v>0.2</v>
      </c>
      <c r="O50" s="46">
        <f>O49</f>
        <v>0.4</v>
      </c>
      <c r="P50" s="57">
        <f>EXP(-O50)</f>
        <v>0.67032004603563933</v>
      </c>
      <c r="Q50" s="57">
        <f>(1-P50)</f>
        <v>0.32967995396436067</v>
      </c>
      <c r="R50" s="46">
        <f>O50*(K50-L50)</f>
        <v>0.8</v>
      </c>
      <c r="S50" s="57">
        <f>EXP(-R50)</f>
        <v>0.44932896411722156</v>
      </c>
      <c r="T50" s="58">
        <f t="shared" si="0"/>
        <v>490.51564228143695</v>
      </c>
    </row>
    <row r="51" spans="1:20">
      <c r="A51" s="50"/>
      <c r="B51" s="46">
        <v>0.9</v>
      </c>
      <c r="C51" s="46">
        <v>0</v>
      </c>
      <c r="D51" s="46">
        <f>(1-C51)</f>
        <v>1</v>
      </c>
      <c r="E51" s="46">
        <v>21</v>
      </c>
      <c r="F51" s="46">
        <v>0.1</v>
      </c>
      <c r="G51" s="46">
        <f>(1-F51)</f>
        <v>0.9</v>
      </c>
      <c r="H51" s="46">
        <v>0.5</v>
      </c>
      <c r="I51" s="46">
        <v>0.5</v>
      </c>
      <c r="J51" s="47">
        <v>0.8</v>
      </c>
      <c r="K51" s="46">
        <v>5</v>
      </c>
      <c r="L51" s="46">
        <v>4</v>
      </c>
      <c r="M51" s="46">
        <f>M34</f>
        <v>3650</v>
      </c>
      <c r="N51" s="12">
        <f t="shared" si="1"/>
        <v>0.2</v>
      </c>
      <c r="O51" s="46">
        <f>O50</f>
        <v>0.4</v>
      </c>
      <c r="P51" s="57">
        <f>EXP(-O51)</f>
        <v>0.67032004603563933</v>
      </c>
      <c r="Q51" s="57">
        <f>(1-P51)</f>
        <v>0.32967995396436067</v>
      </c>
      <c r="R51" s="46">
        <f>O51*(K51-L51)</f>
        <v>0.4</v>
      </c>
      <c r="S51" s="57">
        <f>EXP(-R51)</f>
        <v>0.67032004603563933</v>
      </c>
      <c r="T51" s="58">
        <f t="shared" si="0"/>
        <v>731.76334973481835</v>
      </c>
    </row>
    <row r="52" spans="1:20">
      <c r="A52" s="50"/>
      <c r="B52" s="46">
        <v>0.9</v>
      </c>
      <c r="C52" s="46">
        <v>0</v>
      </c>
      <c r="D52" s="46">
        <f>(1-C52)</f>
        <v>1</v>
      </c>
      <c r="E52" s="46">
        <v>21</v>
      </c>
      <c r="F52" s="46">
        <v>0.1</v>
      </c>
      <c r="G52" s="46">
        <f>(1-F52)</f>
        <v>0.9</v>
      </c>
      <c r="H52" s="46">
        <v>0.5</v>
      </c>
      <c r="I52" s="46">
        <v>0.5</v>
      </c>
      <c r="J52" s="47">
        <v>0.8</v>
      </c>
      <c r="K52" s="46">
        <v>5</v>
      </c>
      <c r="L52" s="46">
        <v>5</v>
      </c>
      <c r="M52" s="46">
        <f>M34</f>
        <v>3650</v>
      </c>
      <c r="N52" s="12">
        <f t="shared" si="1"/>
        <v>0.2</v>
      </c>
      <c r="O52" s="46">
        <f>O51</f>
        <v>0.4</v>
      </c>
      <c r="P52" s="57">
        <f>EXP(-O52)</f>
        <v>0.67032004603563933</v>
      </c>
      <c r="Q52" s="57">
        <f>(1-P52)</f>
        <v>0.32967995396436067</v>
      </c>
      <c r="R52" s="46">
        <f>O52*(K52-L52)</f>
        <v>0</v>
      </c>
      <c r="S52" s="57">
        <f>EXP(-R52)</f>
        <v>1</v>
      </c>
      <c r="T52" s="58">
        <f t="shared" si="0"/>
        <v>1091.6626379631084</v>
      </c>
    </row>
    <row r="53" spans="1:20">
      <c r="A53" s="51" t="s">
        <v>59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4"/>
      <c r="O53" s="49"/>
      <c r="P53" s="49"/>
      <c r="Q53" s="49"/>
      <c r="R53" s="49"/>
      <c r="S53" s="59"/>
      <c r="T53" s="60">
        <f>SUM(T48:T52)</f>
        <v>2863.1469833242695</v>
      </c>
    </row>
    <row r="54" spans="1:20">
      <c r="A54" s="52" t="s">
        <v>36</v>
      </c>
      <c r="B54" s="46">
        <v>0.9</v>
      </c>
      <c r="C54" s="46">
        <v>0</v>
      </c>
      <c r="D54" s="46">
        <f t="shared" ref="D54:D59" si="2">(1-C54)</f>
        <v>1</v>
      </c>
      <c r="E54" s="46">
        <v>21</v>
      </c>
      <c r="F54" s="46">
        <v>0.1</v>
      </c>
      <c r="G54" s="46">
        <f t="shared" ref="G54:G59" si="3">(1-F54)</f>
        <v>0.9</v>
      </c>
      <c r="H54" s="46">
        <v>0.5</v>
      </c>
      <c r="I54" s="46">
        <v>0.5</v>
      </c>
      <c r="J54" s="47">
        <v>0.8</v>
      </c>
      <c r="K54" s="46">
        <v>6</v>
      </c>
      <c r="L54" s="46">
        <v>1</v>
      </c>
      <c r="M54" s="46">
        <f>M34</f>
        <v>3650</v>
      </c>
      <c r="N54" s="12">
        <f>N52</f>
        <v>0.2</v>
      </c>
      <c r="O54" s="46">
        <f>O52</f>
        <v>0.4</v>
      </c>
      <c r="P54" s="57">
        <f t="shared" ref="P54:P59" si="4">EXP(-O54)</f>
        <v>0.67032004603563933</v>
      </c>
      <c r="Q54" s="57">
        <f t="shared" ref="Q54:Q59" si="5">(1-P54)</f>
        <v>0.32967995396436067</v>
      </c>
      <c r="R54" s="46">
        <f t="shared" ref="R54:R59" si="6">O54*(K54-L54)</f>
        <v>2</v>
      </c>
      <c r="S54" s="57">
        <f t="shared" ref="S54:S59" si="7">EXP(-R54)</f>
        <v>0.1353352832366127</v>
      </c>
      <c r="T54" s="58">
        <f t="shared" si="0"/>
        <v>147.74047230756506</v>
      </c>
    </row>
    <row r="55" spans="1:20">
      <c r="A55" s="53"/>
      <c r="B55" s="46">
        <v>0.9</v>
      </c>
      <c r="C55" s="46">
        <v>0</v>
      </c>
      <c r="D55" s="46">
        <f t="shared" si="2"/>
        <v>1</v>
      </c>
      <c r="E55" s="46">
        <v>21</v>
      </c>
      <c r="F55" s="46">
        <v>0.1</v>
      </c>
      <c r="G55" s="46">
        <f t="shared" si="3"/>
        <v>0.9</v>
      </c>
      <c r="H55" s="46">
        <v>0.5</v>
      </c>
      <c r="I55" s="46">
        <v>0.5</v>
      </c>
      <c r="J55" s="47">
        <v>0.8</v>
      </c>
      <c r="K55" s="46">
        <v>6</v>
      </c>
      <c r="L55" s="46">
        <v>2</v>
      </c>
      <c r="M55" s="46">
        <f>M34</f>
        <v>3650</v>
      </c>
      <c r="N55" s="12">
        <f t="shared" si="1"/>
        <v>0.2</v>
      </c>
      <c r="O55" s="46">
        <f>O54</f>
        <v>0.4</v>
      </c>
      <c r="P55" s="57">
        <f t="shared" si="4"/>
        <v>0.67032004603563933</v>
      </c>
      <c r="Q55" s="57">
        <f t="shared" si="5"/>
        <v>0.32967995396436067</v>
      </c>
      <c r="R55" s="46">
        <f t="shared" si="6"/>
        <v>1.6</v>
      </c>
      <c r="S55" s="57">
        <f t="shared" si="7"/>
        <v>0.20189651799465538</v>
      </c>
      <c r="T55" s="58">
        <f t="shared" si="0"/>
        <v>220.4028854296117</v>
      </c>
    </row>
    <row r="56" spans="1:20">
      <c r="A56" s="53"/>
      <c r="B56" s="46">
        <v>0.9</v>
      </c>
      <c r="C56" s="46">
        <v>0</v>
      </c>
      <c r="D56" s="46">
        <f t="shared" si="2"/>
        <v>1</v>
      </c>
      <c r="E56" s="46">
        <v>21</v>
      </c>
      <c r="F56" s="46">
        <v>0.1</v>
      </c>
      <c r="G56" s="46">
        <f t="shared" si="3"/>
        <v>0.9</v>
      </c>
      <c r="H56" s="46">
        <v>0.5</v>
      </c>
      <c r="I56" s="46">
        <v>0.5</v>
      </c>
      <c r="J56" s="47">
        <v>0.8</v>
      </c>
      <c r="K56" s="46">
        <v>6</v>
      </c>
      <c r="L56" s="46">
        <v>3</v>
      </c>
      <c r="M56" s="46">
        <f>M34</f>
        <v>3650</v>
      </c>
      <c r="N56" s="12">
        <f t="shared" si="1"/>
        <v>0.2</v>
      </c>
      <c r="O56" s="46">
        <f>O55</f>
        <v>0.4</v>
      </c>
      <c r="P56" s="57">
        <f t="shared" si="4"/>
        <v>0.67032004603563933</v>
      </c>
      <c r="Q56" s="57">
        <f t="shared" si="5"/>
        <v>0.32967995396436067</v>
      </c>
      <c r="R56" s="46">
        <f t="shared" si="6"/>
        <v>1.2000000000000002</v>
      </c>
      <c r="S56" s="57">
        <f t="shared" si="7"/>
        <v>0.30119421191220203</v>
      </c>
      <c r="T56" s="58">
        <f t="shared" si="0"/>
        <v>328.80246791529396</v>
      </c>
    </row>
    <row r="57" spans="1:20">
      <c r="A57" s="53"/>
      <c r="B57" s="46">
        <v>0.9</v>
      </c>
      <c r="C57" s="46">
        <v>0</v>
      </c>
      <c r="D57" s="46">
        <f t="shared" si="2"/>
        <v>1</v>
      </c>
      <c r="E57" s="46">
        <v>21</v>
      </c>
      <c r="F57" s="46">
        <v>0.1</v>
      </c>
      <c r="G57" s="46">
        <f t="shared" si="3"/>
        <v>0.9</v>
      </c>
      <c r="H57" s="46">
        <v>0.5</v>
      </c>
      <c r="I57" s="46">
        <v>0.5</v>
      </c>
      <c r="J57" s="47">
        <v>0.8</v>
      </c>
      <c r="K57" s="46">
        <v>6</v>
      </c>
      <c r="L57" s="46">
        <v>4</v>
      </c>
      <c r="M57" s="46">
        <f>M34</f>
        <v>3650</v>
      </c>
      <c r="N57" s="12">
        <f t="shared" si="1"/>
        <v>0.2</v>
      </c>
      <c r="O57" s="46">
        <f>O56</f>
        <v>0.4</v>
      </c>
      <c r="P57" s="57">
        <f t="shared" si="4"/>
        <v>0.67032004603563933</v>
      </c>
      <c r="Q57" s="57">
        <f t="shared" si="5"/>
        <v>0.32967995396436067</v>
      </c>
      <c r="R57" s="46">
        <f t="shared" si="6"/>
        <v>0.8</v>
      </c>
      <c r="S57" s="57">
        <f t="shared" si="7"/>
        <v>0.44932896411722156</v>
      </c>
      <c r="T57" s="58">
        <f t="shared" si="0"/>
        <v>490.51564228143695</v>
      </c>
    </row>
    <row r="58" spans="1:20">
      <c r="A58" s="53"/>
      <c r="B58" s="46">
        <v>0.9</v>
      </c>
      <c r="C58" s="46">
        <v>0</v>
      </c>
      <c r="D58" s="46">
        <f t="shared" si="2"/>
        <v>1</v>
      </c>
      <c r="E58" s="46">
        <v>21</v>
      </c>
      <c r="F58" s="46">
        <v>0.1</v>
      </c>
      <c r="G58" s="46">
        <f t="shared" si="3"/>
        <v>0.9</v>
      </c>
      <c r="H58" s="46">
        <v>0.5</v>
      </c>
      <c r="I58" s="46">
        <v>0.5</v>
      </c>
      <c r="J58" s="47">
        <v>0.8</v>
      </c>
      <c r="K58" s="46">
        <v>6</v>
      </c>
      <c r="L58" s="46">
        <v>5</v>
      </c>
      <c r="M58" s="46">
        <f>M34</f>
        <v>3650</v>
      </c>
      <c r="N58" s="12">
        <f t="shared" si="1"/>
        <v>0.2</v>
      </c>
      <c r="O58" s="46">
        <f>O57</f>
        <v>0.4</v>
      </c>
      <c r="P58" s="57">
        <f t="shared" si="4"/>
        <v>0.67032004603563933</v>
      </c>
      <c r="Q58" s="57">
        <f t="shared" si="5"/>
        <v>0.32967995396436067</v>
      </c>
      <c r="R58" s="46">
        <f t="shared" si="6"/>
        <v>0.4</v>
      </c>
      <c r="S58" s="57">
        <f t="shared" si="7"/>
        <v>0.67032004603563933</v>
      </c>
      <c r="T58" s="58">
        <f t="shared" si="0"/>
        <v>731.76334973481835</v>
      </c>
    </row>
    <row r="59" spans="1:20">
      <c r="A59" s="54"/>
      <c r="B59" s="46">
        <v>0.9</v>
      </c>
      <c r="C59" s="46">
        <v>0</v>
      </c>
      <c r="D59" s="46">
        <f t="shared" si="2"/>
        <v>1</v>
      </c>
      <c r="E59" s="46">
        <v>21</v>
      </c>
      <c r="F59" s="46">
        <v>0.1</v>
      </c>
      <c r="G59" s="46">
        <f t="shared" si="3"/>
        <v>0.9</v>
      </c>
      <c r="H59" s="46">
        <v>0.5</v>
      </c>
      <c r="I59" s="46">
        <v>0.5</v>
      </c>
      <c r="J59" s="47">
        <v>0.8</v>
      </c>
      <c r="K59" s="46">
        <v>6</v>
      </c>
      <c r="L59" s="46">
        <v>6</v>
      </c>
      <c r="M59" s="46">
        <f>M34</f>
        <v>3650</v>
      </c>
      <c r="N59" s="12">
        <f t="shared" si="1"/>
        <v>0.2</v>
      </c>
      <c r="O59" s="46">
        <f>O58</f>
        <v>0.4</v>
      </c>
      <c r="P59" s="57">
        <f t="shared" si="4"/>
        <v>0.67032004603563933</v>
      </c>
      <c r="Q59" s="57">
        <f t="shared" si="5"/>
        <v>0.32967995396436067</v>
      </c>
      <c r="R59" s="46">
        <f t="shared" si="6"/>
        <v>0</v>
      </c>
      <c r="S59" s="57">
        <f t="shared" si="7"/>
        <v>1</v>
      </c>
      <c r="T59" s="58">
        <f t="shared" si="0"/>
        <v>1091.6626379631084</v>
      </c>
    </row>
    <row r="60" spans="1:20">
      <c r="A60" s="55" t="s">
        <v>60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4"/>
      <c r="O60" s="49"/>
      <c r="P60" s="49"/>
      <c r="Q60" s="49"/>
      <c r="R60" s="49"/>
      <c r="S60" s="49"/>
      <c r="T60" s="60">
        <f>SUM(T54:T59)</f>
        <v>3010.8874556318342</v>
      </c>
    </row>
    <row r="61" spans="1:20">
      <c r="A61" s="52" t="s">
        <v>37</v>
      </c>
      <c r="B61" s="46">
        <v>0.9</v>
      </c>
      <c r="C61" s="46">
        <v>0</v>
      </c>
      <c r="D61" s="46">
        <f t="shared" ref="D61:D67" si="8">(1-C61)</f>
        <v>1</v>
      </c>
      <c r="E61" s="46">
        <v>21</v>
      </c>
      <c r="F61" s="46">
        <v>0.1</v>
      </c>
      <c r="G61" s="46">
        <f t="shared" ref="G61:G67" si="9">(1-F61)</f>
        <v>0.9</v>
      </c>
      <c r="H61" s="46">
        <v>0.5</v>
      </c>
      <c r="I61" s="46">
        <v>0.5</v>
      </c>
      <c r="J61" s="47">
        <v>0.8</v>
      </c>
      <c r="K61" s="46">
        <v>7</v>
      </c>
      <c r="L61" s="46">
        <v>1</v>
      </c>
      <c r="M61" s="46">
        <f>M34</f>
        <v>3650</v>
      </c>
      <c r="N61" s="12">
        <f>N59</f>
        <v>0.2</v>
      </c>
      <c r="O61" s="46">
        <f>O59</f>
        <v>0.4</v>
      </c>
      <c r="P61" s="57">
        <f t="shared" ref="P61:P67" si="10">EXP(-O61)</f>
        <v>0.67032004603563933</v>
      </c>
      <c r="Q61" s="57">
        <f t="shared" ref="Q61:Q67" si="11">(1-P61)</f>
        <v>0.32967995396436067</v>
      </c>
      <c r="R61" s="46">
        <f t="shared" ref="R61:R67" si="12">O61*(K61-L61)</f>
        <v>2.4000000000000004</v>
      </c>
      <c r="S61" s="57">
        <f t="shared" ref="S61:S67" si="13">EXP(-R61)</f>
        <v>9.071795328941247E-2</v>
      </c>
      <c r="T61" s="58">
        <f t="shared" si="0"/>
        <v>99.033400198534068</v>
      </c>
    </row>
    <row r="62" spans="1:20">
      <c r="A62" s="53"/>
      <c r="B62" s="46">
        <v>0.9</v>
      </c>
      <c r="C62" s="46">
        <v>0</v>
      </c>
      <c r="D62" s="46">
        <f t="shared" si="8"/>
        <v>1</v>
      </c>
      <c r="E62" s="46">
        <v>21</v>
      </c>
      <c r="F62" s="46">
        <v>0.1</v>
      </c>
      <c r="G62" s="46">
        <f t="shared" si="9"/>
        <v>0.9</v>
      </c>
      <c r="H62" s="46">
        <v>0.5</v>
      </c>
      <c r="I62" s="46">
        <v>0.5</v>
      </c>
      <c r="J62" s="47">
        <v>0.8</v>
      </c>
      <c r="K62" s="46">
        <v>7</v>
      </c>
      <c r="L62" s="46">
        <v>2</v>
      </c>
      <c r="M62" s="46">
        <f>M34</f>
        <v>3650</v>
      </c>
      <c r="N62" s="12">
        <f t="shared" si="1"/>
        <v>0.2</v>
      </c>
      <c r="O62" s="46">
        <f t="shared" si="1"/>
        <v>0.4</v>
      </c>
      <c r="P62" s="57">
        <f t="shared" si="10"/>
        <v>0.67032004603563933</v>
      </c>
      <c r="Q62" s="57">
        <f t="shared" si="11"/>
        <v>0.32967995396436067</v>
      </c>
      <c r="R62" s="46">
        <f t="shared" si="12"/>
        <v>2</v>
      </c>
      <c r="S62" s="57">
        <f t="shared" si="13"/>
        <v>0.1353352832366127</v>
      </c>
      <c r="T62" s="58">
        <f t="shared" si="0"/>
        <v>147.74047230756506</v>
      </c>
    </row>
    <row r="63" spans="1:20">
      <c r="A63" s="53"/>
      <c r="B63" s="46">
        <v>0.9</v>
      </c>
      <c r="C63" s="46">
        <v>0</v>
      </c>
      <c r="D63" s="46">
        <f t="shared" si="8"/>
        <v>1</v>
      </c>
      <c r="E63" s="46">
        <v>21</v>
      </c>
      <c r="F63" s="46">
        <v>0.1</v>
      </c>
      <c r="G63" s="46">
        <f t="shared" si="9"/>
        <v>0.9</v>
      </c>
      <c r="H63" s="46">
        <v>0.5</v>
      </c>
      <c r="I63" s="46">
        <v>0.5</v>
      </c>
      <c r="J63" s="47">
        <v>0.8</v>
      </c>
      <c r="K63" s="46">
        <v>7</v>
      </c>
      <c r="L63" s="46">
        <v>3</v>
      </c>
      <c r="M63" s="46">
        <f>M34</f>
        <v>3650</v>
      </c>
      <c r="N63" s="12">
        <f t="shared" ref="N63:O76" si="14">N62</f>
        <v>0.2</v>
      </c>
      <c r="O63" s="46">
        <f t="shared" si="14"/>
        <v>0.4</v>
      </c>
      <c r="P63" s="57">
        <f t="shared" si="10"/>
        <v>0.67032004603563933</v>
      </c>
      <c r="Q63" s="57">
        <f t="shared" si="11"/>
        <v>0.32967995396436067</v>
      </c>
      <c r="R63" s="46">
        <f t="shared" si="12"/>
        <v>1.6</v>
      </c>
      <c r="S63" s="57">
        <f t="shared" si="13"/>
        <v>0.20189651799465538</v>
      </c>
      <c r="T63" s="58">
        <f t="shared" si="0"/>
        <v>220.4028854296117</v>
      </c>
    </row>
    <row r="64" spans="1:20">
      <c r="A64" s="53"/>
      <c r="B64" s="46">
        <v>0.9</v>
      </c>
      <c r="C64" s="46">
        <v>0</v>
      </c>
      <c r="D64" s="46">
        <f t="shared" si="8"/>
        <v>1</v>
      </c>
      <c r="E64" s="46">
        <v>21</v>
      </c>
      <c r="F64" s="46">
        <v>0.1</v>
      </c>
      <c r="G64" s="46">
        <f t="shared" si="9"/>
        <v>0.9</v>
      </c>
      <c r="H64" s="46">
        <v>0.5</v>
      </c>
      <c r="I64" s="46">
        <v>0.5</v>
      </c>
      <c r="J64" s="47">
        <v>0.8</v>
      </c>
      <c r="K64" s="46">
        <v>7</v>
      </c>
      <c r="L64" s="46">
        <v>4</v>
      </c>
      <c r="M64" s="46">
        <f>M34</f>
        <v>3650</v>
      </c>
      <c r="N64" s="12">
        <f t="shared" si="14"/>
        <v>0.2</v>
      </c>
      <c r="O64" s="46">
        <f t="shared" si="14"/>
        <v>0.4</v>
      </c>
      <c r="P64" s="57">
        <f t="shared" si="10"/>
        <v>0.67032004603563933</v>
      </c>
      <c r="Q64" s="57">
        <f t="shared" si="11"/>
        <v>0.32967995396436067</v>
      </c>
      <c r="R64" s="46">
        <f t="shared" si="12"/>
        <v>1.2000000000000002</v>
      </c>
      <c r="S64" s="57">
        <f t="shared" si="13"/>
        <v>0.30119421191220203</v>
      </c>
      <c r="T64" s="58">
        <f t="shared" si="0"/>
        <v>328.80246791529396</v>
      </c>
    </row>
    <row r="65" spans="1:25">
      <c r="A65" s="53"/>
      <c r="B65" s="46">
        <v>0.9</v>
      </c>
      <c r="C65" s="46">
        <v>0</v>
      </c>
      <c r="D65" s="46">
        <f t="shared" si="8"/>
        <v>1</v>
      </c>
      <c r="E65" s="46">
        <v>21</v>
      </c>
      <c r="F65" s="46">
        <v>0.1</v>
      </c>
      <c r="G65" s="46">
        <f t="shared" si="9"/>
        <v>0.9</v>
      </c>
      <c r="H65" s="46">
        <v>0.5</v>
      </c>
      <c r="I65" s="46">
        <v>0.5</v>
      </c>
      <c r="J65" s="47">
        <v>0.8</v>
      </c>
      <c r="K65" s="46">
        <v>7</v>
      </c>
      <c r="L65" s="46">
        <v>5</v>
      </c>
      <c r="M65" s="46">
        <f>M34</f>
        <v>3650</v>
      </c>
      <c r="N65" s="12">
        <f t="shared" si="14"/>
        <v>0.2</v>
      </c>
      <c r="O65" s="46">
        <f t="shared" si="14"/>
        <v>0.4</v>
      </c>
      <c r="P65" s="57">
        <f t="shared" si="10"/>
        <v>0.67032004603563933</v>
      </c>
      <c r="Q65" s="57">
        <f t="shared" si="11"/>
        <v>0.32967995396436067</v>
      </c>
      <c r="R65" s="46">
        <f t="shared" si="12"/>
        <v>0.8</v>
      </c>
      <c r="S65" s="57">
        <f t="shared" si="13"/>
        <v>0.44932896411722156</v>
      </c>
      <c r="T65" s="58">
        <f t="shared" si="0"/>
        <v>490.51564228143695</v>
      </c>
    </row>
    <row r="66" spans="1:25">
      <c r="A66" s="53"/>
      <c r="B66" s="46">
        <v>0.9</v>
      </c>
      <c r="C66" s="46">
        <v>0</v>
      </c>
      <c r="D66" s="46">
        <f t="shared" si="8"/>
        <v>1</v>
      </c>
      <c r="E66" s="46">
        <v>21</v>
      </c>
      <c r="F66" s="46">
        <v>0.1</v>
      </c>
      <c r="G66" s="46">
        <f t="shared" si="9"/>
        <v>0.9</v>
      </c>
      <c r="H66" s="46">
        <v>0.5</v>
      </c>
      <c r="I66" s="46">
        <v>0.5</v>
      </c>
      <c r="J66" s="47">
        <v>0.8</v>
      </c>
      <c r="K66" s="46">
        <v>7</v>
      </c>
      <c r="L66" s="46">
        <v>6</v>
      </c>
      <c r="M66" s="46">
        <f>M34</f>
        <v>3650</v>
      </c>
      <c r="N66" s="12">
        <f t="shared" si="14"/>
        <v>0.2</v>
      </c>
      <c r="O66" s="46">
        <f t="shared" si="14"/>
        <v>0.4</v>
      </c>
      <c r="P66" s="57">
        <f t="shared" si="10"/>
        <v>0.67032004603563933</v>
      </c>
      <c r="Q66" s="57">
        <f t="shared" si="11"/>
        <v>0.32967995396436067</v>
      </c>
      <c r="R66" s="46">
        <f t="shared" si="12"/>
        <v>0.4</v>
      </c>
      <c r="S66" s="57">
        <f t="shared" si="13"/>
        <v>0.67032004603563933</v>
      </c>
      <c r="T66" s="58">
        <f t="shared" si="0"/>
        <v>731.76334973481835</v>
      </c>
    </row>
    <row r="67" spans="1:25">
      <c r="A67" s="54"/>
      <c r="B67" s="46">
        <v>0.9</v>
      </c>
      <c r="C67" s="46">
        <v>0</v>
      </c>
      <c r="D67" s="46">
        <f t="shared" si="8"/>
        <v>1</v>
      </c>
      <c r="E67" s="46">
        <v>21</v>
      </c>
      <c r="F67" s="46">
        <v>0.1</v>
      </c>
      <c r="G67" s="46">
        <f t="shared" si="9"/>
        <v>0.9</v>
      </c>
      <c r="H67" s="46">
        <v>0.5</v>
      </c>
      <c r="I67" s="46">
        <v>0.5</v>
      </c>
      <c r="J67" s="47">
        <v>0.8</v>
      </c>
      <c r="K67" s="46">
        <v>7</v>
      </c>
      <c r="L67" s="46">
        <v>7</v>
      </c>
      <c r="M67" s="46">
        <f>M34</f>
        <v>3650</v>
      </c>
      <c r="N67" s="12">
        <f t="shared" si="14"/>
        <v>0.2</v>
      </c>
      <c r="O67" s="46">
        <f t="shared" si="14"/>
        <v>0.4</v>
      </c>
      <c r="P67" s="57">
        <f t="shared" si="10"/>
        <v>0.67032004603563933</v>
      </c>
      <c r="Q67" s="57">
        <f t="shared" si="11"/>
        <v>0.32967995396436067</v>
      </c>
      <c r="R67" s="46">
        <f t="shared" si="12"/>
        <v>0</v>
      </c>
      <c r="S67" s="57">
        <f t="shared" si="13"/>
        <v>1</v>
      </c>
      <c r="T67" s="58">
        <f t="shared" si="0"/>
        <v>1091.6626379631084</v>
      </c>
    </row>
    <row r="68" spans="1:25">
      <c r="A68" s="55" t="s">
        <v>61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4"/>
      <c r="O68" s="49"/>
      <c r="P68" s="49"/>
      <c r="Q68" s="49"/>
      <c r="R68" s="49"/>
      <c r="S68" s="49"/>
      <c r="T68" s="60">
        <f>SUM(T61:T67)</f>
        <v>3109.9208558303685</v>
      </c>
    </row>
    <row r="69" spans="1:25">
      <c r="A69" s="52" t="s">
        <v>38</v>
      </c>
      <c r="B69" s="46">
        <v>0.9</v>
      </c>
      <c r="C69" s="46">
        <v>0</v>
      </c>
      <c r="D69" s="46">
        <f t="shared" ref="D69:D76" si="15">(1-C69)</f>
        <v>1</v>
      </c>
      <c r="E69" s="46">
        <v>21</v>
      </c>
      <c r="F69" s="46">
        <v>0.1</v>
      </c>
      <c r="G69" s="46">
        <f t="shared" ref="G69:G76" si="16">(1-F69)</f>
        <v>0.9</v>
      </c>
      <c r="H69" s="46">
        <v>0.5</v>
      </c>
      <c r="I69" s="46">
        <v>0.5</v>
      </c>
      <c r="J69" s="47">
        <v>0.8</v>
      </c>
      <c r="K69" s="46">
        <v>8</v>
      </c>
      <c r="L69" s="46">
        <v>1</v>
      </c>
      <c r="M69" s="46">
        <f>M34</f>
        <v>3650</v>
      </c>
      <c r="N69" s="12">
        <f>N67</f>
        <v>0.2</v>
      </c>
      <c r="O69" s="46">
        <f>O67</f>
        <v>0.4</v>
      </c>
      <c r="P69" s="57">
        <f t="shared" ref="P69:P76" si="17">EXP(-O69)</f>
        <v>0.67032004603563933</v>
      </c>
      <c r="Q69" s="57">
        <f t="shared" ref="Q69:Q76" si="18">(1-P69)</f>
        <v>0.32967995396436067</v>
      </c>
      <c r="R69" s="46">
        <f t="shared" ref="R69:R76" si="19">O69*(K69-L69)</f>
        <v>2.8000000000000003</v>
      </c>
      <c r="S69" s="57">
        <f t="shared" ref="S69:S76" si="20">EXP(-R69)</f>
        <v>6.0810062625217952E-2</v>
      </c>
      <c r="T69" s="58">
        <f t="shared" si="0"/>
        <v>66.384073380147257</v>
      </c>
    </row>
    <row r="70" spans="1:25">
      <c r="A70" s="53"/>
      <c r="B70" s="46">
        <v>0.9</v>
      </c>
      <c r="C70" s="46">
        <v>0</v>
      </c>
      <c r="D70" s="46">
        <f t="shared" si="15"/>
        <v>1</v>
      </c>
      <c r="E70" s="46">
        <v>21</v>
      </c>
      <c r="F70" s="46">
        <v>0.1</v>
      </c>
      <c r="G70" s="46">
        <f t="shared" si="16"/>
        <v>0.9</v>
      </c>
      <c r="H70" s="46">
        <v>0.5</v>
      </c>
      <c r="I70" s="46">
        <v>0.5</v>
      </c>
      <c r="J70" s="47">
        <v>0.8</v>
      </c>
      <c r="K70" s="46">
        <v>8</v>
      </c>
      <c r="L70" s="46">
        <v>2</v>
      </c>
      <c r="M70" s="46">
        <f>M34</f>
        <v>3650</v>
      </c>
      <c r="N70" s="12">
        <f t="shared" si="14"/>
        <v>0.2</v>
      </c>
      <c r="O70" s="46">
        <f>O69</f>
        <v>0.4</v>
      </c>
      <c r="P70" s="57">
        <f t="shared" si="17"/>
        <v>0.67032004603563933</v>
      </c>
      <c r="Q70" s="57">
        <f t="shared" si="18"/>
        <v>0.32967995396436067</v>
      </c>
      <c r="R70" s="46">
        <f t="shared" si="19"/>
        <v>2.4000000000000004</v>
      </c>
      <c r="S70" s="57">
        <f t="shared" si="20"/>
        <v>9.071795328941247E-2</v>
      </c>
      <c r="T70" s="58">
        <f t="shared" si="0"/>
        <v>99.033400198534068</v>
      </c>
    </row>
    <row r="71" spans="1:25">
      <c r="A71" s="53"/>
      <c r="B71" s="46">
        <v>0.9</v>
      </c>
      <c r="C71" s="46">
        <v>0</v>
      </c>
      <c r="D71" s="46">
        <f t="shared" si="15"/>
        <v>1</v>
      </c>
      <c r="E71" s="46">
        <v>21</v>
      </c>
      <c r="F71" s="46">
        <v>0.1</v>
      </c>
      <c r="G71" s="46">
        <f t="shared" si="16"/>
        <v>0.9</v>
      </c>
      <c r="H71" s="46">
        <v>0.5</v>
      </c>
      <c r="I71" s="46">
        <v>0.5</v>
      </c>
      <c r="J71" s="47">
        <v>0.8</v>
      </c>
      <c r="K71" s="46">
        <v>8</v>
      </c>
      <c r="L71" s="46">
        <v>3</v>
      </c>
      <c r="M71" s="46">
        <f>M34</f>
        <v>3650</v>
      </c>
      <c r="N71" s="12">
        <f t="shared" si="14"/>
        <v>0.2</v>
      </c>
      <c r="O71" s="46">
        <f t="shared" si="14"/>
        <v>0.4</v>
      </c>
      <c r="P71" s="57">
        <f t="shared" si="17"/>
        <v>0.67032004603563933</v>
      </c>
      <c r="Q71" s="57">
        <f t="shared" si="18"/>
        <v>0.32967995396436067</v>
      </c>
      <c r="R71" s="46">
        <f t="shared" si="19"/>
        <v>2</v>
      </c>
      <c r="S71" s="57">
        <f t="shared" si="20"/>
        <v>0.1353352832366127</v>
      </c>
      <c r="T71" s="58">
        <f t="shared" si="0"/>
        <v>147.74047230756506</v>
      </c>
    </row>
    <row r="72" spans="1:25">
      <c r="A72" s="53"/>
      <c r="B72" s="46">
        <v>0.9</v>
      </c>
      <c r="C72" s="46">
        <v>0</v>
      </c>
      <c r="D72" s="46">
        <f t="shared" si="15"/>
        <v>1</v>
      </c>
      <c r="E72" s="46">
        <v>21</v>
      </c>
      <c r="F72" s="46">
        <v>0.1</v>
      </c>
      <c r="G72" s="46">
        <f t="shared" si="16"/>
        <v>0.9</v>
      </c>
      <c r="H72" s="46">
        <v>0.5</v>
      </c>
      <c r="I72" s="46">
        <v>0.5</v>
      </c>
      <c r="J72" s="47">
        <v>0.8</v>
      </c>
      <c r="K72" s="46">
        <v>8</v>
      </c>
      <c r="L72" s="46">
        <v>4</v>
      </c>
      <c r="M72" s="46">
        <f>M34</f>
        <v>3650</v>
      </c>
      <c r="N72" s="12">
        <f t="shared" si="14"/>
        <v>0.2</v>
      </c>
      <c r="O72" s="46">
        <f t="shared" si="14"/>
        <v>0.4</v>
      </c>
      <c r="P72" s="57">
        <f t="shared" si="17"/>
        <v>0.67032004603563933</v>
      </c>
      <c r="Q72" s="57">
        <f t="shared" si="18"/>
        <v>0.32967995396436067</v>
      </c>
      <c r="R72" s="46">
        <f t="shared" si="19"/>
        <v>1.6</v>
      </c>
      <c r="S72" s="57">
        <f t="shared" si="20"/>
        <v>0.20189651799465538</v>
      </c>
      <c r="T72" s="58">
        <f t="shared" si="0"/>
        <v>220.4028854296117</v>
      </c>
    </row>
    <row r="73" spans="1:25">
      <c r="A73" s="53"/>
      <c r="B73" s="46">
        <v>0.9</v>
      </c>
      <c r="C73" s="46">
        <v>0</v>
      </c>
      <c r="D73" s="46">
        <f t="shared" si="15"/>
        <v>1</v>
      </c>
      <c r="E73" s="46">
        <v>21</v>
      </c>
      <c r="F73" s="46">
        <v>0.1</v>
      </c>
      <c r="G73" s="46">
        <f t="shared" si="16"/>
        <v>0.9</v>
      </c>
      <c r="H73" s="46">
        <v>0.5</v>
      </c>
      <c r="I73" s="46">
        <v>0.5</v>
      </c>
      <c r="J73" s="47">
        <v>0.8</v>
      </c>
      <c r="K73" s="46">
        <v>8</v>
      </c>
      <c r="L73" s="46">
        <v>5</v>
      </c>
      <c r="M73" s="46">
        <f>M34</f>
        <v>3650</v>
      </c>
      <c r="N73" s="12">
        <f t="shared" si="14"/>
        <v>0.2</v>
      </c>
      <c r="O73" s="46">
        <f t="shared" si="14"/>
        <v>0.4</v>
      </c>
      <c r="P73" s="57">
        <f t="shared" si="17"/>
        <v>0.67032004603563933</v>
      </c>
      <c r="Q73" s="57">
        <f t="shared" si="18"/>
        <v>0.32967995396436067</v>
      </c>
      <c r="R73" s="46">
        <f t="shared" si="19"/>
        <v>1.2000000000000002</v>
      </c>
      <c r="S73" s="57">
        <f t="shared" si="20"/>
        <v>0.30119421191220203</v>
      </c>
      <c r="T73" s="58">
        <f t="shared" si="0"/>
        <v>328.80246791529396</v>
      </c>
    </row>
    <row r="74" spans="1:25">
      <c r="A74" s="53"/>
      <c r="B74" s="46">
        <v>0.9</v>
      </c>
      <c r="C74" s="46">
        <v>0</v>
      </c>
      <c r="D74" s="46">
        <f t="shared" si="15"/>
        <v>1</v>
      </c>
      <c r="E74" s="46">
        <v>21</v>
      </c>
      <c r="F74" s="46">
        <v>0.1</v>
      </c>
      <c r="G74" s="46">
        <f t="shared" si="16"/>
        <v>0.9</v>
      </c>
      <c r="H74" s="46">
        <v>0.5</v>
      </c>
      <c r="I74" s="46">
        <v>0.5</v>
      </c>
      <c r="J74" s="47">
        <v>0.8</v>
      </c>
      <c r="K74" s="46">
        <v>8</v>
      </c>
      <c r="L74" s="46">
        <v>6</v>
      </c>
      <c r="M74" s="46">
        <f>M34</f>
        <v>3650</v>
      </c>
      <c r="N74" s="12">
        <f t="shared" si="14"/>
        <v>0.2</v>
      </c>
      <c r="O74" s="46">
        <f t="shared" si="14"/>
        <v>0.4</v>
      </c>
      <c r="P74" s="57">
        <f t="shared" si="17"/>
        <v>0.67032004603563933</v>
      </c>
      <c r="Q74" s="57">
        <f t="shared" si="18"/>
        <v>0.32967995396436067</v>
      </c>
      <c r="R74" s="46">
        <f t="shared" si="19"/>
        <v>0.8</v>
      </c>
      <c r="S74" s="57">
        <f t="shared" si="20"/>
        <v>0.44932896411722156</v>
      </c>
      <c r="T74" s="58">
        <f t="shared" si="0"/>
        <v>490.51564228143695</v>
      </c>
    </row>
    <row r="75" spans="1:25">
      <c r="A75" s="53"/>
      <c r="B75" s="46">
        <v>0.9</v>
      </c>
      <c r="C75" s="46">
        <v>0</v>
      </c>
      <c r="D75" s="46">
        <f t="shared" si="15"/>
        <v>1</v>
      </c>
      <c r="E75" s="46">
        <v>21</v>
      </c>
      <c r="F75" s="46">
        <v>0.1</v>
      </c>
      <c r="G75" s="46">
        <f t="shared" si="16"/>
        <v>0.9</v>
      </c>
      <c r="H75" s="46">
        <v>0.5</v>
      </c>
      <c r="I75" s="46">
        <v>0.5</v>
      </c>
      <c r="J75" s="47">
        <v>0.8</v>
      </c>
      <c r="K75" s="46">
        <v>8</v>
      </c>
      <c r="L75" s="46">
        <v>7</v>
      </c>
      <c r="M75" s="46">
        <f>M34</f>
        <v>3650</v>
      </c>
      <c r="N75" s="12">
        <f t="shared" si="14"/>
        <v>0.2</v>
      </c>
      <c r="O75" s="46">
        <f t="shared" si="14"/>
        <v>0.4</v>
      </c>
      <c r="P75" s="57">
        <f t="shared" si="17"/>
        <v>0.67032004603563933</v>
      </c>
      <c r="Q75" s="57">
        <f t="shared" si="18"/>
        <v>0.32967995396436067</v>
      </c>
      <c r="R75" s="46">
        <f t="shared" si="19"/>
        <v>0.4</v>
      </c>
      <c r="S75" s="57">
        <f t="shared" si="20"/>
        <v>0.67032004603563933</v>
      </c>
      <c r="T75" s="58">
        <f t="shared" si="0"/>
        <v>731.76334973481835</v>
      </c>
    </row>
    <row r="76" spans="1:25">
      <c r="A76" s="54"/>
      <c r="B76" s="46">
        <v>0.9</v>
      </c>
      <c r="C76" s="46">
        <v>0</v>
      </c>
      <c r="D76" s="46">
        <f t="shared" si="15"/>
        <v>1</v>
      </c>
      <c r="E76" s="46">
        <v>21</v>
      </c>
      <c r="F76" s="46">
        <v>0.1</v>
      </c>
      <c r="G76" s="46">
        <f t="shared" si="16"/>
        <v>0.9</v>
      </c>
      <c r="H76" s="46">
        <v>0.5</v>
      </c>
      <c r="I76" s="46">
        <v>0.5</v>
      </c>
      <c r="J76" s="47">
        <v>0.8</v>
      </c>
      <c r="K76" s="46">
        <v>8</v>
      </c>
      <c r="L76" s="46">
        <v>8</v>
      </c>
      <c r="M76" s="46">
        <f>M34</f>
        <v>3650</v>
      </c>
      <c r="N76" s="12">
        <f t="shared" si="14"/>
        <v>0.2</v>
      </c>
      <c r="O76" s="46">
        <f t="shared" si="14"/>
        <v>0.4</v>
      </c>
      <c r="P76" s="57">
        <f t="shared" si="17"/>
        <v>0.67032004603563933</v>
      </c>
      <c r="Q76" s="57">
        <f t="shared" si="18"/>
        <v>0.32967995396436067</v>
      </c>
      <c r="R76" s="46">
        <f t="shared" si="19"/>
        <v>0</v>
      </c>
      <c r="S76" s="57">
        <f t="shared" si="20"/>
        <v>1</v>
      </c>
      <c r="T76" s="58">
        <f t="shared" si="0"/>
        <v>1091.6626379631084</v>
      </c>
    </row>
    <row r="77" spans="1:25">
      <c r="A77" s="55" t="s">
        <v>62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15"/>
      <c r="O77" s="56"/>
      <c r="P77" s="56"/>
      <c r="Q77" s="56"/>
      <c r="R77" s="56"/>
      <c r="S77" s="56"/>
      <c r="T77" s="60">
        <f>SUM(T69:T76)</f>
        <v>3176.3049292105156</v>
      </c>
    </row>
    <row r="78" spans="1:25">
      <c r="A78" s="52" t="s">
        <v>39</v>
      </c>
      <c r="B78" s="46">
        <v>0.9</v>
      </c>
      <c r="C78" s="46">
        <v>0</v>
      </c>
      <c r="D78" s="46">
        <f t="shared" ref="D78:D86" si="21">(1-C78)</f>
        <v>1</v>
      </c>
      <c r="E78" s="46">
        <v>21</v>
      </c>
      <c r="F78" s="46">
        <v>0.1</v>
      </c>
      <c r="G78" s="46">
        <f t="shared" ref="G78:G86" si="22">(1-F78)</f>
        <v>0.9</v>
      </c>
      <c r="H78" s="46">
        <v>0.5</v>
      </c>
      <c r="I78" s="46">
        <v>0.5</v>
      </c>
      <c r="J78" s="47">
        <v>0.8</v>
      </c>
      <c r="K78" s="46">
        <v>9</v>
      </c>
      <c r="L78" s="46">
        <v>1</v>
      </c>
      <c r="M78" s="46">
        <f>M34</f>
        <v>3650</v>
      </c>
      <c r="N78" s="12">
        <f>N76</f>
        <v>0.2</v>
      </c>
      <c r="O78" s="46">
        <f>O76</f>
        <v>0.4</v>
      </c>
      <c r="P78" s="57">
        <f t="shared" ref="P78:P86" si="23">EXP(-O78)</f>
        <v>0.67032004603563933</v>
      </c>
      <c r="Q78" s="57">
        <f t="shared" ref="Q78:Q86" si="24">(1-P78)</f>
        <v>0.32967995396436067</v>
      </c>
      <c r="R78" s="46">
        <f t="shared" ref="R78:R86" si="25">O78*(K78-L78)</f>
        <v>3.2</v>
      </c>
      <c r="S78" s="57">
        <f t="shared" ref="S78:S86" si="26">EXP(-R78)</f>
        <v>4.0762203978366211E-2</v>
      </c>
      <c r="T78" s="58">
        <f t="shared" si="0"/>
        <v>44.498575124213573</v>
      </c>
    </row>
    <row r="79" spans="1:25">
      <c r="A79" s="53"/>
      <c r="B79" s="46">
        <v>0.9</v>
      </c>
      <c r="C79" s="46">
        <v>0</v>
      </c>
      <c r="D79" s="46">
        <f t="shared" si="21"/>
        <v>1</v>
      </c>
      <c r="E79" s="46">
        <v>21</v>
      </c>
      <c r="F79" s="46">
        <v>0.1</v>
      </c>
      <c r="G79" s="46">
        <f t="shared" si="22"/>
        <v>0.9</v>
      </c>
      <c r="H79" s="46">
        <v>0.5</v>
      </c>
      <c r="I79" s="46">
        <v>0.5</v>
      </c>
      <c r="J79" s="47">
        <v>0.8</v>
      </c>
      <c r="K79" s="46">
        <v>9</v>
      </c>
      <c r="L79" s="46">
        <v>2</v>
      </c>
      <c r="M79" s="46">
        <f>M34</f>
        <v>3650</v>
      </c>
      <c r="N79" s="12">
        <f t="shared" ref="N79:O94" si="27">N78</f>
        <v>0.2</v>
      </c>
      <c r="O79" s="46">
        <f>O78</f>
        <v>0.4</v>
      </c>
      <c r="P79" s="57">
        <f t="shared" si="23"/>
        <v>0.67032004603563933</v>
      </c>
      <c r="Q79" s="57">
        <f t="shared" si="24"/>
        <v>0.32967995396436067</v>
      </c>
      <c r="R79" s="46">
        <f t="shared" si="25"/>
        <v>2.8000000000000003</v>
      </c>
      <c r="S79" s="57">
        <f t="shared" si="26"/>
        <v>6.0810062625217952E-2</v>
      </c>
      <c r="T79" s="58">
        <f t="shared" si="0"/>
        <v>66.384073380147257</v>
      </c>
    </row>
    <row r="80" spans="1:25">
      <c r="A80" s="53"/>
      <c r="B80" s="46">
        <v>0.9</v>
      </c>
      <c r="C80" s="46">
        <v>0</v>
      </c>
      <c r="D80" s="46">
        <f t="shared" si="21"/>
        <v>1</v>
      </c>
      <c r="E80" s="46">
        <v>21</v>
      </c>
      <c r="F80" s="46">
        <v>0.1</v>
      </c>
      <c r="G80" s="46">
        <f t="shared" si="22"/>
        <v>0.9</v>
      </c>
      <c r="H80" s="46">
        <v>0.5</v>
      </c>
      <c r="I80" s="46">
        <v>0.5</v>
      </c>
      <c r="J80" s="47">
        <v>0.8</v>
      </c>
      <c r="K80" s="46">
        <v>9</v>
      </c>
      <c r="L80" s="46">
        <v>3</v>
      </c>
      <c r="M80" s="46">
        <f>M34</f>
        <v>3650</v>
      </c>
      <c r="N80" s="12">
        <f t="shared" si="27"/>
        <v>0.2</v>
      </c>
      <c r="O80" s="46">
        <f t="shared" si="27"/>
        <v>0.4</v>
      </c>
      <c r="P80" s="57">
        <f t="shared" si="23"/>
        <v>0.67032004603563933</v>
      </c>
      <c r="Q80" s="57">
        <f t="shared" si="24"/>
        <v>0.32967995396436067</v>
      </c>
      <c r="R80" s="46">
        <f t="shared" si="25"/>
        <v>2.4000000000000004</v>
      </c>
      <c r="S80" s="57">
        <f t="shared" si="26"/>
        <v>9.071795328941247E-2</v>
      </c>
      <c r="T80" s="58">
        <f t="shared" si="0"/>
        <v>99.033400198534068</v>
      </c>
      <c r="Y80" s="6"/>
    </row>
    <row r="81" spans="1:20">
      <c r="A81" s="53"/>
      <c r="B81" s="46">
        <v>0.9</v>
      </c>
      <c r="C81" s="46">
        <v>0</v>
      </c>
      <c r="D81" s="46">
        <f t="shared" si="21"/>
        <v>1</v>
      </c>
      <c r="E81" s="46">
        <v>21</v>
      </c>
      <c r="F81" s="46">
        <v>0.1</v>
      </c>
      <c r="G81" s="46">
        <f t="shared" si="22"/>
        <v>0.9</v>
      </c>
      <c r="H81" s="46">
        <v>0.5</v>
      </c>
      <c r="I81" s="46">
        <v>0.5</v>
      </c>
      <c r="J81" s="47">
        <v>0.8</v>
      </c>
      <c r="K81" s="46">
        <v>9</v>
      </c>
      <c r="L81" s="46">
        <v>4</v>
      </c>
      <c r="M81" s="46">
        <f>M34</f>
        <v>3650</v>
      </c>
      <c r="N81" s="12">
        <f t="shared" si="27"/>
        <v>0.2</v>
      </c>
      <c r="O81" s="46">
        <f t="shared" si="27"/>
        <v>0.4</v>
      </c>
      <c r="P81" s="57">
        <f t="shared" si="23"/>
        <v>0.67032004603563933</v>
      </c>
      <c r="Q81" s="57">
        <f t="shared" si="24"/>
        <v>0.32967995396436067</v>
      </c>
      <c r="R81" s="46">
        <f t="shared" si="25"/>
        <v>2</v>
      </c>
      <c r="S81" s="57">
        <f t="shared" si="26"/>
        <v>0.1353352832366127</v>
      </c>
      <c r="T81" s="58">
        <f t="shared" si="0"/>
        <v>147.74047230756506</v>
      </c>
    </row>
    <row r="82" spans="1:20">
      <c r="A82" s="53"/>
      <c r="B82" s="46">
        <v>0.9</v>
      </c>
      <c r="C82" s="46">
        <v>0</v>
      </c>
      <c r="D82" s="46">
        <f t="shared" si="21"/>
        <v>1</v>
      </c>
      <c r="E82" s="46">
        <v>21</v>
      </c>
      <c r="F82" s="46">
        <v>0.1</v>
      </c>
      <c r="G82" s="46">
        <f t="shared" si="22"/>
        <v>0.9</v>
      </c>
      <c r="H82" s="46">
        <v>0.5</v>
      </c>
      <c r="I82" s="46">
        <v>0.5</v>
      </c>
      <c r="J82" s="47">
        <v>0.8</v>
      </c>
      <c r="K82" s="46">
        <v>9</v>
      </c>
      <c r="L82" s="46">
        <v>5</v>
      </c>
      <c r="M82" s="46">
        <f>M34</f>
        <v>3650</v>
      </c>
      <c r="N82" s="12">
        <f t="shared" si="27"/>
        <v>0.2</v>
      </c>
      <c r="O82" s="46">
        <f t="shared" si="27"/>
        <v>0.4</v>
      </c>
      <c r="P82" s="57">
        <f t="shared" si="23"/>
        <v>0.67032004603563933</v>
      </c>
      <c r="Q82" s="57">
        <f t="shared" si="24"/>
        <v>0.32967995396436067</v>
      </c>
      <c r="R82" s="46">
        <f t="shared" si="25"/>
        <v>1.6</v>
      </c>
      <c r="S82" s="57">
        <f t="shared" si="26"/>
        <v>0.20189651799465538</v>
      </c>
      <c r="T82" s="58">
        <f t="shared" si="0"/>
        <v>220.4028854296117</v>
      </c>
    </row>
    <row r="83" spans="1:20">
      <c r="A83" s="53"/>
      <c r="B83" s="46">
        <v>0.9</v>
      </c>
      <c r="C83" s="46">
        <v>0</v>
      </c>
      <c r="D83" s="46">
        <f t="shared" si="21"/>
        <v>1</v>
      </c>
      <c r="E83" s="46">
        <v>21</v>
      </c>
      <c r="F83" s="46">
        <v>0.1</v>
      </c>
      <c r="G83" s="46">
        <f t="shared" si="22"/>
        <v>0.9</v>
      </c>
      <c r="H83" s="46">
        <v>0.5</v>
      </c>
      <c r="I83" s="46">
        <v>0.5</v>
      </c>
      <c r="J83" s="47">
        <v>0.8</v>
      </c>
      <c r="K83" s="46">
        <v>9</v>
      </c>
      <c r="L83" s="46">
        <v>6</v>
      </c>
      <c r="M83" s="46">
        <f>M34</f>
        <v>3650</v>
      </c>
      <c r="N83" s="12">
        <f t="shared" si="27"/>
        <v>0.2</v>
      </c>
      <c r="O83" s="46">
        <f t="shared" si="27"/>
        <v>0.4</v>
      </c>
      <c r="P83" s="57">
        <f t="shared" si="23"/>
        <v>0.67032004603563933</v>
      </c>
      <c r="Q83" s="57">
        <f t="shared" si="24"/>
        <v>0.32967995396436067</v>
      </c>
      <c r="R83" s="46">
        <f t="shared" si="25"/>
        <v>1.2000000000000002</v>
      </c>
      <c r="S83" s="57">
        <f t="shared" si="26"/>
        <v>0.30119421191220203</v>
      </c>
      <c r="T83" s="58">
        <f t="shared" si="0"/>
        <v>328.80246791529396</v>
      </c>
    </row>
    <row r="84" spans="1:20">
      <c r="A84" s="53"/>
      <c r="B84" s="46">
        <v>0.9</v>
      </c>
      <c r="C84" s="46">
        <v>0</v>
      </c>
      <c r="D84" s="46">
        <f t="shared" si="21"/>
        <v>1</v>
      </c>
      <c r="E84" s="46">
        <v>21</v>
      </c>
      <c r="F84" s="46">
        <v>0.1</v>
      </c>
      <c r="G84" s="46">
        <f t="shared" si="22"/>
        <v>0.9</v>
      </c>
      <c r="H84" s="46">
        <v>0.5</v>
      </c>
      <c r="I84" s="46">
        <v>0.5</v>
      </c>
      <c r="J84" s="47">
        <v>0.8</v>
      </c>
      <c r="K84" s="46">
        <v>9</v>
      </c>
      <c r="L84" s="46">
        <v>7</v>
      </c>
      <c r="M84" s="46">
        <f>M34</f>
        <v>3650</v>
      </c>
      <c r="N84" s="12">
        <f t="shared" si="27"/>
        <v>0.2</v>
      </c>
      <c r="O84" s="46">
        <f t="shared" si="27"/>
        <v>0.4</v>
      </c>
      <c r="P84" s="57">
        <f t="shared" si="23"/>
        <v>0.67032004603563933</v>
      </c>
      <c r="Q84" s="57">
        <f t="shared" si="24"/>
        <v>0.32967995396436067</v>
      </c>
      <c r="R84" s="46">
        <f t="shared" si="25"/>
        <v>0.8</v>
      </c>
      <c r="S84" s="57">
        <f t="shared" si="26"/>
        <v>0.44932896411722156</v>
      </c>
      <c r="T84" s="58">
        <f t="shared" si="0"/>
        <v>490.51564228143695</v>
      </c>
    </row>
    <row r="85" spans="1:20">
      <c r="A85" s="53"/>
      <c r="B85" s="46">
        <v>0.9</v>
      </c>
      <c r="C85" s="46">
        <v>0</v>
      </c>
      <c r="D85" s="46">
        <f t="shared" si="21"/>
        <v>1</v>
      </c>
      <c r="E85" s="46">
        <v>21</v>
      </c>
      <c r="F85" s="46">
        <v>0.1</v>
      </c>
      <c r="G85" s="46">
        <f t="shared" si="22"/>
        <v>0.9</v>
      </c>
      <c r="H85" s="46">
        <v>0.5</v>
      </c>
      <c r="I85" s="46">
        <v>0.5</v>
      </c>
      <c r="J85" s="47">
        <v>0.8</v>
      </c>
      <c r="K85" s="46">
        <v>9</v>
      </c>
      <c r="L85" s="46">
        <v>8</v>
      </c>
      <c r="M85" s="46">
        <f>M34</f>
        <v>3650</v>
      </c>
      <c r="N85" s="12">
        <f t="shared" si="27"/>
        <v>0.2</v>
      </c>
      <c r="O85" s="46">
        <f t="shared" si="27"/>
        <v>0.4</v>
      </c>
      <c r="P85" s="57">
        <f t="shared" si="23"/>
        <v>0.67032004603563933</v>
      </c>
      <c r="Q85" s="57">
        <f t="shared" si="24"/>
        <v>0.32967995396436067</v>
      </c>
      <c r="R85" s="46">
        <f t="shared" si="25"/>
        <v>0.4</v>
      </c>
      <c r="S85" s="57">
        <f t="shared" si="26"/>
        <v>0.67032004603563933</v>
      </c>
      <c r="T85" s="58">
        <f t="shared" si="0"/>
        <v>731.76334973481835</v>
      </c>
    </row>
    <row r="86" spans="1:20">
      <c r="A86" s="54"/>
      <c r="B86" s="46">
        <v>0.9</v>
      </c>
      <c r="C86" s="46">
        <v>0</v>
      </c>
      <c r="D86" s="46">
        <f t="shared" si="21"/>
        <v>1</v>
      </c>
      <c r="E86" s="46">
        <v>21</v>
      </c>
      <c r="F86" s="46">
        <v>0.1</v>
      </c>
      <c r="G86" s="46">
        <f t="shared" si="22"/>
        <v>0.9</v>
      </c>
      <c r="H86" s="46">
        <v>0.5</v>
      </c>
      <c r="I86" s="46">
        <v>0.5</v>
      </c>
      <c r="J86" s="47">
        <v>0.8</v>
      </c>
      <c r="K86" s="46">
        <v>9</v>
      </c>
      <c r="L86" s="46">
        <v>9</v>
      </c>
      <c r="M86" s="46">
        <f>M34</f>
        <v>3650</v>
      </c>
      <c r="N86" s="12">
        <f t="shared" si="27"/>
        <v>0.2</v>
      </c>
      <c r="O86" s="46">
        <f t="shared" si="27"/>
        <v>0.4</v>
      </c>
      <c r="P86" s="57">
        <f t="shared" si="23"/>
        <v>0.67032004603563933</v>
      </c>
      <c r="Q86" s="57">
        <f t="shared" si="24"/>
        <v>0.32967995396436067</v>
      </c>
      <c r="R86" s="46">
        <f t="shared" si="25"/>
        <v>0</v>
      </c>
      <c r="S86" s="57">
        <f t="shared" si="26"/>
        <v>1</v>
      </c>
      <c r="T86" s="58">
        <f t="shared" si="0"/>
        <v>1091.6626379631084</v>
      </c>
    </row>
    <row r="87" spans="1:20">
      <c r="A87" s="55" t="s">
        <v>63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15"/>
      <c r="O87" s="56"/>
      <c r="P87" s="56"/>
      <c r="Q87" s="56"/>
      <c r="R87" s="56"/>
      <c r="S87" s="56"/>
      <c r="T87" s="60">
        <f>SUM(T78:T86)</f>
        <v>3220.8035043347295</v>
      </c>
    </row>
    <row r="88" spans="1:20">
      <c r="A88" s="52" t="s">
        <v>40</v>
      </c>
      <c r="B88" s="46">
        <v>0.9</v>
      </c>
      <c r="C88" s="46">
        <v>0</v>
      </c>
      <c r="D88" s="46">
        <f t="shared" ref="D88:D97" si="28">(1-C88)</f>
        <v>1</v>
      </c>
      <c r="E88" s="46">
        <v>21</v>
      </c>
      <c r="F88" s="46">
        <v>0.1</v>
      </c>
      <c r="G88" s="46">
        <f t="shared" ref="G88:G97" si="29">(1-F88)</f>
        <v>0.9</v>
      </c>
      <c r="H88" s="46">
        <v>0.5</v>
      </c>
      <c r="I88" s="46">
        <v>0.5</v>
      </c>
      <c r="J88" s="47">
        <v>0.8</v>
      </c>
      <c r="K88" s="46">
        <v>10</v>
      </c>
      <c r="L88" s="46">
        <v>1</v>
      </c>
      <c r="M88" s="46">
        <f>M34</f>
        <v>3650</v>
      </c>
      <c r="N88" s="12">
        <f>N86</f>
        <v>0.2</v>
      </c>
      <c r="O88" s="46">
        <f>O86</f>
        <v>0.4</v>
      </c>
      <c r="P88" s="57">
        <f t="shared" ref="P88:P97" si="30">EXP(-O88)</f>
        <v>0.67032004603563933</v>
      </c>
      <c r="Q88" s="57">
        <f t="shared" ref="Q88:Q97" si="31">(1-P88)</f>
        <v>0.32967995396436067</v>
      </c>
      <c r="R88" s="46">
        <f t="shared" ref="R88:R97" si="32">O88*(K88-L88)</f>
        <v>3.6</v>
      </c>
      <c r="S88" s="57">
        <f t="shared" ref="S88:S97" si="33">EXP(-R88)</f>
        <v>2.7323722447292559E-2</v>
      </c>
      <c r="T88" s="58">
        <f t="shared" si="0"/>
        <v>29.828286925783193</v>
      </c>
    </row>
    <row r="89" spans="1:20">
      <c r="A89" s="53"/>
      <c r="B89" s="46">
        <v>0.9</v>
      </c>
      <c r="C89" s="46">
        <v>0</v>
      </c>
      <c r="D89" s="46">
        <f t="shared" si="28"/>
        <v>1</v>
      </c>
      <c r="E89" s="46">
        <v>21</v>
      </c>
      <c r="F89" s="46">
        <v>0.1</v>
      </c>
      <c r="G89" s="46">
        <f t="shared" si="29"/>
        <v>0.9</v>
      </c>
      <c r="H89" s="46">
        <v>0.5</v>
      </c>
      <c r="I89" s="46">
        <v>0.5</v>
      </c>
      <c r="J89" s="47">
        <v>0.8</v>
      </c>
      <c r="K89" s="46">
        <v>10</v>
      </c>
      <c r="L89" s="46">
        <v>2</v>
      </c>
      <c r="M89" s="46">
        <f>M34</f>
        <v>3650</v>
      </c>
      <c r="N89" s="12">
        <f t="shared" si="27"/>
        <v>0.2</v>
      </c>
      <c r="O89" s="46">
        <f>O88</f>
        <v>0.4</v>
      </c>
      <c r="P89" s="57">
        <f t="shared" si="30"/>
        <v>0.67032004603563933</v>
      </c>
      <c r="Q89" s="57">
        <f t="shared" si="31"/>
        <v>0.32967995396436067</v>
      </c>
      <c r="R89" s="46">
        <f t="shared" si="32"/>
        <v>3.2</v>
      </c>
      <c r="S89" s="57">
        <f t="shared" si="33"/>
        <v>4.0762203978366211E-2</v>
      </c>
      <c r="T89" s="58">
        <f t="shared" si="0"/>
        <v>44.498575124213573</v>
      </c>
    </row>
    <row r="90" spans="1:20">
      <c r="A90" s="53"/>
      <c r="B90" s="46">
        <v>0.9</v>
      </c>
      <c r="C90" s="46">
        <v>0</v>
      </c>
      <c r="D90" s="46">
        <f t="shared" si="28"/>
        <v>1</v>
      </c>
      <c r="E90" s="46">
        <v>21</v>
      </c>
      <c r="F90" s="46">
        <v>0.1</v>
      </c>
      <c r="G90" s="46">
        <f t="shared" si="29"/>
        <v>0.9</v>
      </c>
      <c r="H90" s="46">
        <v>0.5</v>
      </c>
      <c r="I90" s="46">
        <v>0.5</v>
      </c>
      <c r="J90" s="47">
        <v>0.8</v>
      </c>
      <c r="K90" s="46">
        <v>10</v>
      </c>
      <c r="L90" s="46">
        <v>3</v>
      </c>
      <c r="M90" s="46">
        <f>M34</f>
        <v>3650</v>
      </c>
      <c r="N90" s="12">
        <f t="shared" si="27"/>
        <v>0.2</v>
      </c>
      <c r="O90" s="46">
        <f t="shared" si="27"/>
        <v>0.4</v>
      </c>
      <c r="P90" s="57">
        <f t="shared" si="30"/>
        <v>0.67032004603563933</v>
      </c>
      <c r="Q90" s="57">
        <f t="shared" si="31"/>
        <v>0.32967995396436067</v>
      </c>
      <c r="R90" s="46">
        <f t="shared" si="32"/>
        <v>2.8000000000000003</v>
      </c>
      <c r="S90" s="57">
        <f t="shared" si="33"/>
        <v>6.0810062625217952E-2</v>
      </c>
      <c r="T90" s="58">
        <f t="shared" si="0"/>
        <v>66.384073380147257</v>
      </c>
    </row>
    <row r="91" spans="1:20">
      <c r="A91" s="53"/>
      <c r="B91" s="46">
        <v>0.9</v>
      </c>
      <c r="C91" s="46">
        <v>0</v>
      </c>
      <c r="D91" s="46">
        <f t="shared" si="28"/>
        <v>1</v>
      </c>
      <c r="E91" s="46">
        <v>21</v>
      </c>
      <c r="F91" s="46">
        <v>0.1</v>
      </c>
      <c r="G91" s="46">
        <f t="shared" si="29"/>
        <v>0.9</v>
      </c>
      <c r="H91" s="46">
        <v>0.5</v>
      </c>
      <c r="I91" s="46">
        <v>0.5</v>
      </c>
      <c r="J91" s="47">
        <v>0.8</v>
      </c>
      <c r="K91" s="46">
        <v>10</v>
      </c>
      <c r="L91" s="46">
        <v>4</v>
      </c>
      <c r="M91" s="46">
        <f>M34</f>
        <v>3650</v>
      </c>
      <c r="N91" s="12">
        <f t="shared" si="27"/>
        <v>0.2</v>
      </c>
      <c r="O91" s="46">
        <f t="shared" si="27"/>
        <v>0.4</v>
      </c>
      <c r="P91" s="57">
        <f t="shared" si="30"/>
        <v>0.67032004603563933</v>
      </c>
      <c r="Q91" s="57">
        <f t="shared" si="31"/>
        <v>0.32967995396436067</v>
      </c>
      <c r="R91" s="46">
        <f t="shared" si="32"/>
        <v>2.4000000000000004</v>
      </c>
      <c r="S91" s="57">
        <f t="shared" si="33"/>
        <v>9.071795328941247E-2</v>
      </c>
      <c r="T91" s="58">
        <f t="shared" si="0"/>
        <v>99.033400198534068</v>
      </c>
    </row>
    <row r="92" spans="1:20">
      <c r="A92" s="53"/>
      <c r="B92" s="46">
        <v>0.9</v>
      </c>
      <c r="C92" s="46">
        <v>0</v>
      </c>
      <c r="D92" s="46">
        <f t="shared" si="28"/>
        <v>1</v>
      </c>
      <c r="E92" s="46">
        <v>21</v>
      </c>
      <c r="F92" s="46">
        <v>0.1</v>
      </c>
      <c r="G92" s="46">
        <f t="shared" si="29"/>
        <v>0.9</v>
      </c>
      <c r="H92" s="46">
        <v>0.5</v>
      </c>
      <c r="I92" s="46">
        <v>0.5</v>
      </c>
      <c r="J92" s="47">
        <v>0.8</v>
      </c>
      <c r="K92" s="46">
        <v>10</v>
      </c>
      <c r="L92" s="46">
        <v>5</v>
      </c>
      <c r="M92" s="46">
        <f>M34</f>
        <v>3650</v>
      </c>
      <c r="N92" s="12">
        <f t="shared" si="27"/>
        <v>0.2</v>
      </c>
      <c r="O92" s="46">
        <f t="shared" si="27"/>
        <v>0.4</v>
      </c>
      <c r="P92" s="57">
        <f t="shared" si="30"/>
        <v>0.67032004603563933</v>
      </c>
      <c r="Q92" s="57">
        <f t="shared" si="31"/>
        <v>0.32967995396436067</v>
      </c>
      <c r="R92" s="46">
        <f t="shared" si="32"/>
        <v>2</v>
      </c>
      <c r="S92" s="57">
        <f t="shared" si="33"/>
        <v>0.1353352832366127</v>
      </c>
      <c r="T92" s="58">
        <f t="shared" si="0"/>
        <v>147.74047230756506</v>
      </c>
    </row>
    <row r="93" spans="1:20">
      <c r="A93" s="53"/>
      <c r="B93" s="46">
        <v>0.9</v>
      </c>
      <c r="C93" s="46">
        <v>0</v>
      </c>
      <c r="D93" s="46">
        <f t="shared" si="28"/>
        <v>1</v>
      </c>
      <c r="E93" s="46">
        <v>21</v>
      </c>
      <c r="F93" s="46">
        <v>0.1</v>
      </c>
      <c r="G93" s="46">
        <f t="shared" si="29"/>
        <v>0.9</v>
      </c>
      <c r="H93" s="46">
        <v>0.5</v>
      </c>
      <c r="I93" s="46">
        <v>0.5</v>
      </c>
      <c r="J93" s="47">
        <v>0.8</v>
      </c>
      <c r="K93" s="46">
        <v>10</v>
      </c>
      <c r="L93" s="46">
        <v>6</v>
      </c>
      <c r="M93" s="46">
        <f>M34</f>
        <v>3650</v>
      </c>
      <c r="N93" s="12">
        <f t="shared" si="27"/>
        <v>0.2</v>
      </c>
      <c r="O93" s="46">
        <f t="shared" si="27"/>
        <v>0.4</v>
      </c>
      <c r="P93" s="57">
        <f t="shared" si="30"/>
        <v>0.67032004603563933</v>
      </c>
      <c r="Q93" s="57">
        <f t="shared" si="31"/>
        <v>0.32967995396436067</v>
      </c>
      <c r="R93" s="46">
        <f t="shared" si="32"/>
        <v>1.6</v>
      </c>
      <c r="S93" s="57">
        <f t="shared" si="33"/>
        <v>0.20189651799465538</v>
      </c>
      <c r="T93" s="58">
        <f t="shared" si="0"/>
        <v>220.4028854296117</v>
      </c>
    </row>
    <row r="94" spans="1:20">
      <c r="A94" s="53"/>
      <c r="B94" s="46">
        <v>0.9</v>
      </c>
      <c r="C94" s="46">
        <v>0</v>
      </c>
      <c r="D94" s="46">
        <f t="shared" si="28"/>
        <v>1</v>
      </c>
      <c r="E94" s="46">
        <v>21</v>
      </c>
      <c r="F94" s="46">
        <v>0.1</v>
      </c>
      <c r="G94" s="46">
        <f t="shared" si="29"/>
        <v>0.9</v>
      </c>
      <c r="H94" s="46">
        <v>0.5</v>
      </c>
      <c r="I94" s="46">
        <v>0.5</v>
      </c>
      <c r="J94" s="47">
        <v>0.8</v>
      </c>
      <c r="K94" s="46">
        <v>10</v>
      </c>
      <c r="L94" s="46">
        <v>7</v>
      </c>
      <c r="M94" s="46">
        <f>M34</f>
        <v>3650</v>
      </c>
      <c r="N94" s="12">
        <f t="shared" si="27"/>
        <v>0.2</v>
      </c>
      <c r="O94" s="46">
        <f t="shared" si="27"/>
        <v>0.4</v>
      </c>
      <c r="P94" s="57">
        <f t="shared" si="30"/>
        <v>0.67032004603563933</v>
      </c>
      <c r="Q94" s="57">
        <f t="shared" si="31"/>
        <v>0.32967995396436067</v>
      </c>
      <c r="R94" s="46">
        <f t="shared" si="32"/>
        <v>1.2000000000000002</v>
      </c>
      <c r="S94" s="57">
        <f t="shared" si="33"/>
        <v>0.30119421191220203</v>
      </c>
      <c r="T94" s="58">
        <f t="shared" si="0"/>
        <v>328.80246791529396</v>
      </c>
    </row>
    <row r="95" spans="1:20">
      <c r="A95" s="53"/>
      <c r="B95" s="46">
        <v>0.9</v>
      </c>
      <c r="C95" s="46">
        <v>0</v>
      </c>
      <c r="D95" s="46">
        <f t="shared" si="28"/>
        <v>1</v>
      </c>
      <c r="E95" s="46">
        <v>21</v>
      </c>
      <c r="F95" s="46">
        <v>0.1</v>
      </c>
      <c r="G95" s="46">
        <f t="shared" si="29"/>
        <v>0.9</v>
      </c>
      <c r="H95" s="46">
        <v>0.5</v>
      </c>
      <c r="I95" s="46">
        <v>0.5</v>
      </c>
      <c r="J95" s="47">
        <v>0.8</v>
      </c>
      <c r="K95" s="46">
        <v>10</v>
      </c>
      <c r="L95" s="46">
        <v>8</v>
      </c>
      <c r="M95" s="46">
        <f>M34</f>
        <v>3650</v>
      </c>
      <c r="N95" s="12">
        <f t="shared" ref="N95:O97" si="34">N94</f>
        <v>0.2</v>
      </c>
      <c r="O95" s="46">
        <f t="shared" si="34"/>
        <v>0.4</v>
      </c>
      <c r="P95" s="57">
        <f t="shared" si="30"/>
        <v>0.67032004603563933</v>
      </c>
      <c r="Q95" s="57">
        <f t="shared" si="31"/>
        <v>0.32967995396436067</v>
      </c>
      <c r="R95" s="46">
        <f t="shared" si="32"/>
        <v>0.8</v>
      </c>
      <c r="S95" s="57">
        <f t="shared" si="33"/>
        <v>0.44932896411722156</v>
      </c>
      <c r="T95" s="58">
        <f t="shared" si="0"/>
        <v>490.51564228143695</v>
      </c>
    </row>
    <row r="96" spans="1:20">
      <c r="A96" s="53"/>
      <c r="B96" s="46">
        <v>0.9</v>
      </c>
      <c r="C96" s="46">
        <v>0</v>
      </c>
      <c r="D96" s="46">
        <f t="shared" si="28"/>
        <v>1</v>
      </c>
      <c r="E96" s="46">
        <v>21</v>
      </c>
      <c r="F96" s="46">
        <v>0.1</v>
      </c>
      <c r="G96" s="46">
        <f t="shared" si="29"/>
        <v>0.9</v>
      </c>
      <c r="H96" s="46">
        <v>0.5</v>
      </c>
      <c r="I96" s="46">
        <v>0.5</v>
      </c>
      <c r="J96" s="47">
        <v>0.8</v>
      </c>
      <c r="K96" s="46">
        <v>10</v>
      </c>
      <c r="L96" s="46">
        <v>9</v>
      </c>
      <c r="M96" s="46">
        <f>M34</f>
        <v>3650</v>
      </c>
      <c r="N96" s="12">
        <f t="shared" si="34"/>
        <v>0.2</v>
      </c>
      <c r="O96" s="46">
        <f t="shared" si="34"/>
        <v>0.4</v>
      </c>
      <c r="P96" s="57">
        <f t="shared" si="30"/>
        <v>0.67032004603563933</v>
      </c>
      <c r="Q96" s="57">
        <f t="shared" si="31"/>
        <v>0.32967995396436067</v>
      </c>
      <c r="R96" s="46">
        <f t="shared" si="32"/>
        <v>0.4</v>
      </c>
      <c r="S96" s="57">
        <f t="shared" si="33"/>
        <v>0.67032004603563933</v>
      </c>
      <c r="T96" s="58">
        <f t="shared" si="0"/>
        <v>731.76334973481835</v>
      </c>
    </row>
    <row r="97" spans="1:20">
      <c r="A97" s="54"/>
      <c r="B97" s="46">
        <v>0.9</v>
      </c>
      <c r="C97" s="46">
        <v>0</v>
      </c>
      <c r="D97" s="46">
        <f t="shared" si="28"/>
        <v>1</v>
      </c>
      <c r="E97" s="46">
        <v>21</v>
      </c>
      <c r="F97" s="46">
        <v>0.1</v>
      </c>
      <c r="G97" s="46">
        <f t="shared" si="29"/>
        <v>0.9</v>
      </c>
      <c r="H97" s="46">
        <v>0.5</v>
      </c>
      <c r="I97" s="46">
        <v>0.5</v>
      </c>
      <c r="J97" s="47">
        <v>0.8</v>
      </c>
      <c r="K97" s="46">
        <v>10</v>
      </c>
      <c r="L97" s="46">
        <v>10</v>
      </c>
      <c r="M97" s="46">
        <f>M34</f>
        <v>3650</v>
      </c>
      <c r="N97" s="12">
        <f t="shared" si="34"/>
        <v>0.2</v>
      </c>
      <c r="O97" s="46">
        <f t="shared" si="34"/>
        <v>0.4</v>
      </c>
      <c r="P97" s="57">
        <f t="shared" si="30"/>
        <v>0.67032004603563933</v>
      </c>
      <c r="Q97" s="57">
        <f t="shared" si="31"/>
        <v>0.32967995396436067</v>
      </c>
      <c r="R97" s="46">
        <f t="shared" si="32"/>
        <v>0</v>
      </c>
      <c r="S97" s="57">
        <f t="shared" si="33"/>
        <v>1</v>
      </c>
      <c r="T97" s="58">
        <f t="shared" si="0"/>
        <v>1091.6626379631084</v>
      </c>
    </row>
    <row r="98" spans="1:20">
      <c r="A98" s="13" t="s">
        <v>64</v>
      </c>
      <c r="B98" s="16" t="s">
        <v>0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7"/>
      <c r="T98" s="18">
        <f>SUM(T88:T97)</f>
        <v>3250.6317912605123</v>
      </c>
    </row>
    <row r="99" spans="1:20">
      <c r="A99" s="6"/>
      <c r="B99" s="6"/>
      <c r="T99" s="19"/>
    </row>
    <row r="100" spans="1:20" ht="15">
      <c r="A100" s="20" t="s">
        <v>0</v>
      </c>
      <c r="B100" s="1"/>
      <c r="C100" s="1"/>
      <c r="D100" s="1"/>
      <c r="E100" s="1"/>
      <c r="F100" s="1"/>
      <c r="G100" s="1"/>
      <c r="H100" s="1"/>
      <c r="T100" s="61">
        <f>SUM(T35,T38,T42,T47,T53,T60,T68,T77,T87,T98)</f>
        <v>26503.469873127287</v>
      </c>
    </row>
    <row r="101" spans="1:20">
      <c r="A101" s="6"/>
      <c r="B101" s="6"/>
    </row>
    <row r="102" spans="1:20">
      <c r="A102" s="6"/>
      <c r="B102" s="6"/>
    </row>
    <row r="103" spans="1:20">
      <c r="A103" s="6"/>
      <c r="B103" s="6"/>
    </row>
    <row r="104" spans="1:20" ht="15.75">
      <c r="A104" s="7" t="s">
        <v>51</v>
      </c>
      <c r="B104" s="8">
        <v>2013</v>
      </c>
      <c r="C104" s="8">
        <v>2014</v>
      </c>
      <c r="D104" s="8">
        <v>2015</v>
      </c>
      <c r="E104" s="8">
        <v>2016</v>
      </c>
      <c r="F104" s="8">
        <v>2017</v>
      </c>
      <c r="G104" s="8">
        <v>2018</v>
      </c>
      <c r="H104" s="8">
        <v>2019</v>
      </c>
      <c r="I104" s="8">
        <v>2020</v>
      </c>
      <c r="J104" s="8">
        <v>2021</v>
      </c>
      <c r="K104" s="8">
        <v>2022</v>
      </c>
      <c r="L104" s="6"/>
    </row>
    <row r="105" spans="1:20" ht="15.75">
      <c r="A105" s="3" t="s">
        <v>52</v>
      </c>
      <c r="B105" s="9">
        <f>T35</f>
        <v>1091.6626379631084</v>
      </c>
      <c r="C105" s="9">
        <f>T38</f>
        <v>1823.4259876979268</v>
      </c>
      <c r="D105" s="9">
        <f>T42</f>
        <v>2313.9416299793638</v>
      </c>
      <c r="E105" s="9">
        <f>T47</f>
        <v>2642.7440978946579</v>
      </c>
      <c r="F105" s="9">
        <f>T53</f>
        <v>2863.1469833242695</v>
      </c>
      <c r="G105" s="9">
        <f>T60</f>
        <v>3010.8874556318342</v>
      </c>
      <c r="H105" s="9">
        <f>T68</f>
        <v>3109.9208558303685</v>
      </c>
      <c r="I105" s="9">
        <f>T77</f>
        <v>3176.3049292105156</v>
      </c>
      <c r="J105" s="9">
        <f>T87</f>
        <v>3220.8035043347295</v>
      </c>
      <c r="K105" s="9">
        <f>T98</f>
        <v>3250.6317912605123</v>
      </c>
      <c r="L105" s="10" t="s">
        <v>0</v>
      </c>
    </row>
    <row r="106" spans="1:20">
      <c r="A106" s="6"/>
      <c r="B106" s="6"/>
    </row>
    <row r="107" spans="1:20">
      <c r="A107" s="6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20">
      <c r="A108" s="6"/>
      <c r="B108" s="6"/>
    </row>
    <row r="109" spans="1:20">
      <c r="A109" s="6"/>
      <c r="B109" s="6"/>
    </row>
    <row r="110" spans="1:20">
      <c r="A110" s="6"/>
      <c r="B110" s="6"/>
    </row>
    <row r="111" spans="1:20">
      <c r="A111" s="6"/>
      <c r="B111" s="6"/>
    </row>
    <row r="112" spans="1:20">
      <c r="A112" s="6"/>
      <c r="B112" s="6"/>
    </row>
    <row r="113" spans="1:12">
      <c r="A113" s="6"/>
      <c r="B113" s="6"/>
    </row>
    <row r="114" spans="1:12">
      <c r="A114" s="6"/>
      <c r="B114" s="6"/>
    </row>
    <row r="115" spans="1:12">
      <c r="A115" s="6"/>
      <c r="B115" s="6"/>
    </row>
    <row r="116" spans="1:12">
      <c r="A116" s="6"/>
      <c r="B116" s="6"/>
    </row>
    <row r="117" spans="1:12">
      <c r="A117" s="6"/>
      <c r="B117" s="6"/>
    </row>
    <row r="118" spans="1:12">
      <c r="A118" s="6"/>
      <c r="B118" s="6"/>
    </row>
    <row r="119" spans="1:12">
      <c r="A119" s="6"/>
      <c r="B119" s="6"/>
    </row>
    <row r="120" spans="1:12">
      <c r="A120" s="6"/>
      <c r="B120" s="6"/>
    </row>
    <row r="121" spans="1:12">
      <c r="A121" s="6"/>
      <c r="B121" s="6"/>
    </row>
    <row r="122" spans="1:12">
      <c r="A122" s="6"/>
      <c r="B122" s="6"/>
    </row>
    <row r="123" spans="1:12">
      <c r="A123" s="6"/>
      <c r="B123" s="6"/>
    </row>
    <row r="124" spans="1:12">
      <c r="A124" s="6"/>
      <c r="B124" s="6"/>
    </row>
    <row r="125" spans="1:12">
      <c r="A125" s="6"/>
      <c r="B125" s="6"/>
    </row>
    <row r="126" spans="1:12">
      <c r="A126" s="6"/>
      <c r="B126" s="6"/>
    </row>
    <row r="127" spans="1:12">
      <c r="A127" s="6"/>
      <c r="B127" s="6"/>
    </row>
    <row r="128" spans="1:12" ht="15.75">
      <c r="A128" s="6"/>
      <c r="B128" s="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3">
      <c r="A129" s="6"/>
      <c r="B129" s="6"/>
    </row>
    <row r="130" spans="1:3" ht="15.75">
      <c r="A130" s="6"/>
      <c r="B130" s="6"/>
      <c r="C130" s="11"/>
    </row>
    <row r="131" spans="1:3" ht="15.75">
      <c r="A131" s="6"/>
      <c r="B131" s="6"/>
      <c r="C131" s="11"/>
    </row>
    <row r="132" spans="1:3" ht="15.75">
      <c r="A132" s="6"/>
      <c r="B132" s="6"/>
      <c r="C132" s="11"/>
    </row>
    <row r="133" spans="1:3" ht="15.75">
      <c r="A133" s="6"/>
      <c r="B133" s="6"/>
      <c r="C133" s="11"/>
    </row>
    <row r="134" spans="1:3" ht="15.75">
      <c r="A134" s="6"/>
      <c r="B134" s="6"/>
      <c r="C134" s="11"/>
    </row>
    <row r="135" spans="1:3" ht="15.75">
      <c r="A135" s="6"/>
      <c r="B135" s="6"/>
      <c r="C135" s="11"/>
    </row>
    <row r="136" spans="1:3" ht="15.75">
      <c r="A136" s="6"/>
      <c r="B136" s="6"/>
      <c r="C136" s="11"/>
    </row>
    <row r="137" spans="1:3" ht="15.75">
      <c r="A137" s="6"/>
      <c r="B137" s="6"/>
      <c r="C137" s="11"/>
    </row>
    <row r="138" spans="1:3" ht="15.75">
      <c r="A138" s="6"/>
      <c r="B138" s="6"/>
      <c r="C138" s="11"/>
    </row>
    <row r="139" spans="1:3" ht="15.75">
      <c r="A139" s="6"/>
      <c r="B139" s="6"/>
      <c r="C139" s="11"/>
    </row>
    <row r="140" spans="1:3">
      <c r="A140" s="6"/>
      <c r="B140" s="6"/>
    </row>
    <row r="141" spans="1:3">
      <c r="A141" s="6"/>
      <c r="B141" s="6"/>
    </row>
    <row r="142" spans="1:3">
      <c r="A142" s="6"/>
      <c r="B142" s="6"/>
    </row>
    <row r="143" spans="1:3">
      <c r="A143" s="6"/>
      <c r="B143" s="6"/>
    </row>
    <row r="144" spans="1:3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  <row r="196" spans="1:2">
      <c r="A196" s="6"/>
      <c r="B196" s="6"/>
    </row>
    <row r="197" spans="1:2">
      <c r="A197" s="6"/>
      <c r="B197" s="6"/>
    </row>
    <row r="198" spans="1:2">
      <c r="A198" s="6"/>
      <c r="B198" s="6"/>
    </row>
    <row r="199" spans="1:2">
      <c r="A199" s="6"/>
      <c r="B199" s="6"/>
    </row>
    <row r="200" spans="1:2">
      <c r="A200" s="6"/>
      <c r="B200" s="6"/>
    </row>
    <row r="201" spans="1:2">
      <c r="A201" s="6"/>
      <c r="B201" s="6"/>
    </row>
    <row r="202" spans="1:2">
      <c r="A202" s="6"/>
      <c r="B202" s="6"/>
    </row>
    <row r="203" spans="1:2">
      <c r="A203" s="6"/>
      <c r="B203" s="6"/>
    </row>
    <row r="204" spans="1:2">
      <c r="A204" s="6"/>
      <c r="B204" s="6"/>
    </row>
    <row r="205" spans="1:2">
      <c r="A205" s="6"/>
      <c r="B205" s="6"/>
    </row>
    <row r="206" spans="1:2">
      <c r="A206" s="6"/>
      <c r="B206" s="6"/>
    </row>
    <row r="207" spans="1:2">
      <c r="A207" s="6"/>
      <c r="B207" s="6"/>
    </row>
    <row r="208" spans="1:2">
      <c r="A208" s="6"/>
      <c r="B208" s="6"/>
    </row>
    <row r="209" spans="1:2">
      <c r="A209" s="6"/>
      <c r="B209" s="6"/>
    </row>
    <row r="210" spans="1:2">
      <c r="A210" s="6"/>
      <c r="B210" s="6"/>
    </row>
    <row r="211" spans="1:2">
      <c r="A211" s="6"/>
      <c r="B211" s="6"/>
    </row>
    <row r="212" spans="1:2">
      <c r="A212" s="6"/>
      <c r="B212" s="6"/>
    </row>
    <row r="213" spans="1:2">
      <c r="A213" s="6"/>
      <c r="B213" s="6"/>
    </row>
    <row r="214" spans="1:2">
      <c r="A214" s="6"/>
      <c r="B214" s="6"/>
    </row>
    <row r="215" spans="1:2">
      <c r="A215" s="6"/>
      <c r="B215" s="6"/>
    </row>
    <row r="216" spans="1:2">
      <c r="A216" s="6"/>
      <c r="B216" s="6"/>
    </row>
    <row r="217" spans="1:2">
      <c r="A217" s="6"/>
      <c r="B217" s="6"/>
    </row>
    <row r="218" spans="1:2">
      <c r="A218" s="6"/>
      <c r="B218" s="6"/>
    </row>
    <row r="219" spans="1:2">
      <c r="A219" s="6"/>
      <c r="B219" s="6"/>
    </row>
    <row r="220" spans="1:2">
      <c r="A220" s="6"/>
      <c r="B220" s="6"/>
    </row>
    <row r="221" spans="1:2">
      <c r="A221" s="6"/>
      <c r="B221" s="6"/>
    </row>
    <row r="222" spans="1:2">
      <c r="A222" s="6"/>
      <c r="B222" s="6"/>
    </row>
    <row r="223" spans="1:2">
      <c r="A223" s="6"/>
      <c r="B223" s="6"/>
    </row>
    <row r="224" spans="1:2">
      <c r="A224" s="6"/>
      <c r="B224" s="6"/>
    </row>
    <row r="225" spans="1:2">
      <c r="A225" s="6"/>
      <c r="B225" s="6"/>
    </row>
    <row r="226" spans="1:2">
      <c r="A226" s="6"/>
      <c r="B226" s="6"/>
    </row>
    <row r="227" spans="1:2">
      <c r="A227" s="6"/>
      <c r="B227" s="6"/>
    </row>
    <row r="228" spans="1:2">
      <c r="A228" s="6"/>
      <c r="B228" s="6"/>
    </row>
    <row r="229" spans="1:2">
      <c r="A229" s="6"/>
      <c r="B229" s="6"/>
    </row>
    <row r="230" spans="1:2">
      <c r="A230" s="6"/>
      <c r="B230" s="6"/>
    </row>
    <row r="231" spans="1:2">
      <c r="A231" s="6"/>
      <c r="B231" s="6"/>
    </row>
    <row r="232" spans="1:2">
      <c r="A232" s="6"/>
      <c r="B232" s="6"/>
    </row>
    <row r="233" spans="1:2">
      <c r="A233" s="6"/>
      <c r="B233" s="6"/>
    </row>
    <row r="234" spans="1:2">
      <c r="A234" s="6"/>
      <c r="B234" s="6"/>
    </row>
    <row r="235" spans="1:2">
      <c r="A235" s="6"/>
      <c r="B235" s="6"/>
    </row>
    <row r="236" spans="1:2">
      <c r="A236" s="6"/>
      <c r="B236" s="6"/>
    </row>
    <row r="237" spans="1:2">
      <c r="A237" s="6"/>
      <c r="B237" s="6"/>
    </row>
    <row r="238" spans="1:2">
      <c r="A238" s="6"/>
      <c r="B238" s="6"/>
    </row>
    <row r="239" spans="1:2">
      <c r="A239" s="6"/>
      <c r="B239" s="6"/>
    </row>
    <row r="240" spans="1:2">
      <c r="A240" s="6"/>
      <c r="B240" s="6"/>
    </row>
    <row r="241" spans="1:2">
      <c r="A241" s="6"/>
      <c r="B241" s="6"/>
    </row>
    <row r="242" spans="1:2">
      <c r="A242" s="6"/>
      <c r="B242" s="6"/>
    </row>
    <row r="243" spans="1:2">
      <c r="A243" s="6"/>
      <c r="B243" s="6"/>
    </row>
    <row r="244" spans="1:2">
      <c r="A244" s="6"/>
      <c r="B244" s="6"/>
    </row>
    <row r="245" spans="1:2">
      <c r="A245" s="6"/>
      <c r="B245" s="6"/>
    </row>
    <row r="246" spans="1:2">
      <c r="A246" s="6"/>
      <c r="B246" s="6"/>
    </row>
    <row r="247" spans="1:2">
      <c r="A247" s="6"/>
      <c r="B247" s="6"/>
    </row>
    <row r="248" spans="1:2">
      <c r="A248" s="6"/>
      <c r="B248" s="6"/>
    </row>
    <row r="249" spans="1:2">
      <c r="A249" s="6"/>
      <c r="B249" s="6"/>
    </row>
    <row r="250" spans="1:2">
      <c r="A250" s="6"/>
      <c r="B250" s="6"/>
    </row>
    <row r="251" spans="1:2">
      <c r="A251" s="6"/>
      <c r="B251" s="6"/>
    </row>
    <row r="252" spans="1:2">
      <c r="A252" s="6"/>
      <c r="B252" s="6"/>
    </row>
    <row r="253" spans="1:2">
      <c r="A253" s="6"/>
      <c r="B253" s="6"/>
    </row>
    <row r="254" spans="1:2">
      <c r="A254" s="6"/>
      <c r="B254" s="6"/>
    </row>
    <row r="255" spans="1:2">
      <c r="A255" s="6"/>
      <c r="B255" s="6"/>
    </row>
    <row r="256" spans="1:2">
      <c r="A256" s="6"/>
      <c r="B256" s="6"/>
    </row>
    <row r="257" spans="1:2">
      <c r="A257" s="6"/>
      <c r="B257" s="6"/>
    </row>
    <row r="258" spans="1:2">
      <c r="A258" s="6"/>
      <c r="B258" s="6"/>
    </row>
    <row r="259" spans="1:2">
      <c r="A259" s="6"/>
      <c r="B259" s="6"/>
    </row>
    <row r="260" spans="1:2">
      <c r="A260" s="6"/>
      <c r="B260" s="6"/>
    </row>
    <row r="261" spans="1:2">
      <c r="A261" s="6"/>
      <c r="B261" s="6"/>
    </row>
    <row r="262" spans="1:2">
      <c r="A262" s="6"/>
      <c r="B262" s="6"/>
    </row>
    <row r="263" spans="1:2">
      <c r="A263" s="6"/>
      <c r="B263" s="6"/>
    </row>
    <row r="264" spans="1:2">
      <c r="A264" s="6"/>
      <c r="B264" s="6"/>
    </row>
    <row r="265" spans="1:2">
      <c r="A265" s="6"/>
      <c r="B265" s="6"/>
    </row>
    <row r="266" spans="1:2">
      <c r="A266" s="6"/>
      <c r="B266" s="6"/>
    </row>
    <row r="267" spans="1:2">
      <c r="A267" s="6"/>
      <c r="B267" s="6"/>
    </row>
    <row r="268" spans="1:2">
      <c r="A268" s="6"/>
      <c r="B268" s="6"/>
    </row>
    <row r="269" spans="1:2">
      <c r="A269" s="6"/>
      <c r="B269" s="6"/>
    </row>
    <row r="270" spans="1:2">
      <c r="A270" s="6"/>
      <c r="B270" s="6"/>
    </row>
    <row r="271" spans="1:2">
      <c r="A271" s="6"/>
      <c r="B271" s="6"/>
    </row>
    <row r="272" spans="1:2">
      <c r="A272" s="6"/>
      <c r="B272" s="6"/>
    </row>
    <row r="273" spans="1:2">
      <c r="A273" s="6"/>
      <c r="B273" s="6"/>
    </row>
    <row r="274" spans="1:2">
      <c r="A274" s="6"/>
      <c r="B274" s="6"/>
    </row>
    <row r="275" spans="1:2">
      <c r="A275" s="6"/>
      <c r="B275" s="6"/>
    </row>
    <row r="276" spans="1:2">
      <c r="A276" s="6"/>
      <c r="B276" s="6"/>
    </row>
    <row r="277" spans="1:2">
      <c r="A277" s="6"/>
      <c r="B277" s="6"/>
    </row>
    <row r="278" spans="1:2">
      <c r="A278" s="6"/>
      <c r="B278" s="6"/>
    </row>
    <row r="279" spans="1:2">
      <c r="A279" s="6"/>
      <c r="B279" s="6"/>
    </row>
    <row r="280" spans="1:2">
      <c r="A280" s="6"/>
      <c r="B280" s="6"/>
    </row>
    <row r="281" spans="1:2">
      <c r="A281" s="6"/>
      <c r="B281" s="6"/>
    </row>
    <row r="282" spans="1:2">
      <c r="A282" s="6"/>
      <c r="B282" s="6"/>
    </row>
    <row r="283" spans="1:2">
      <c r="A283" s="6"/>
      <c r="B283" s="6"/>
    </row>
    <row r="284" spans="1:2">
      <c r="A284" s="6"/>
      <c r="B284" s="6"/>
    </row>
    <row r="285" spans="1:2">
      <c r="A285" s="6"/>
      <c r="B285" s="6"/>
    </row>
    <row r="286" spans="1:2">
      <c r="A286" s="6"/>
      <c r="B286" s="6"/>
    </row>
    <row r="287" spans="1:2">
      <c r="A287" s="6"/>
      <c r="B287" s="6"/>
    </row>
    <row r="288" spans="1:2">
      <c r="A288" s="6"/>
      <c r="B288" s="6"/>
    </row>
    <row r="289" spans="1:2">
      <c r="A289" s="6"/>
      <c r="B289" s="6"/>
    </row>
    <row r="290" spans="1:2">
      <c r="A290" s="6"/>
      <c r="B290" s="6"/>
    </row>
    <row r="291" spans="1:2">
      <c r="A291" s="6"/>
      <c r="B291" s="6"/>
    </row>
    <row r="292" spans="1:2">
      <c r="A292" s="6"/>
      <c r="B292" s="6"/>
    </row>
    <row r="293" spans="1:2">
      <c r="A293" s="6"/>
      <c r="B293" s="6"/>
    </row>
    <row r="294" spans="1:2">
      <c r="A294" s="6"/>
      <c r="B294" s="6"/>
    </row>
    <row r="295" spans="1:2">
      <c r="A295" s="6"/>
      <c r="B295" s="6"/>
    </row>
    <row r="296" spans="1:2">
      <c r="A296" s="6"/>
      <c r="B296" s="6"/>
    </row>
    <row r="297" spans="1:2">
      <c r="A297" s="6"/>
      <c r="B297" s="6"/>
    </row>
    <row r="298" spans="1:2">
      <c r="A298" s="6"/>
      <c r="B298" s="6"/>
    </row>
    <row r="299" spans="1:2">
      <c r="A299" s="6"/>
      <c r="B299" s="6"/>
    </row>
    <row r="300" spans="1:2">
      <c r="A300" s="6"/>
      <c r="B300" s="6"/>
    </row>
    <row r="301" spans="1:2">
      <c r="A301" s="6"/>
      <c r="B301" s="6"/>
    </row>
    <row r="302" spans="1:2">
      <c r="A302" s="6"/>
      <c r="B302" s="6"/>
    </row>
    <row r="303" spans="1:2">
      <c r="A303" s="6"/>
      <c r="B303" s="6"/>
    </row>
    <row r="304" spans="1:2">
      <c r="A304" s="6"/>
      <c r="B304" s="6"/>
    </row>
    <row r="305" spans="1:2">
      <c r="A305" s="6"/>
      <c r="B305" s="6"/>
    </row>
    <row r="306" spans="1:2">
      <c r="A306" s="6"/>
      <c r="B306" s="6"/>
    </row>
    <row r="307" spans="1:2">
      <c r="A307" s="6"/>
      <c r="B307" s="6"/>
    </row>
    <row r="308" spans="1:2">
      <c r="A308" s="6"/>
      <c r="B308" s="6"/>
    </row>
    <row r="309" spans="1:2">
      <c r="A309" s="6"/>
      <c r="B309" s="6"/>
    </row>
    <row r="310" spans="1:2">
      <c r="A310" s="6"/>
      <c r="B310" s="6"/>
    </row>
    <row r="311" spans="1:2">
      <c r="A311" s="6"/>
      <c r="B311" s="6"/>
    </row>
    <row r="312" spans="1:2">
      <c r="A312" s="6"/>
      <c r="B312" s="6"/>
    </row>
    <row r="313" spans="1:2">
      <c r="A313" s="6"/>
      <c r="B313" s="6"/>
    </row>
    <row r="314" spans="1:2">
      <c r="A314" s="6"/>
      <c r="B314" s="6"/>
    </row>
    <row r="315" spans="1:2">
      <c r="A315" s="6"/>
      <c r="B315" s="6"/>
    </row>
    <row r="316" spans="1:2">
      <c r="A316" s="6"/>
      <c r="B316" s="6"/>
    </row>
    <row r="317" spans="1:2">
      <c r="A317" s="6"/>
      <c r="B317" s="6"/>
    </row>
    <row r="318" spans="1:2">
      <c r="A318" s="6"/>
      <c r="B318" s="6"/>
    </row>
    <row r="319" spans="1:2">
      <c r="A319" s="6"/>
      <c r="B319" s="6"/>
    </row>
    <row r="320" spans="1:2">
      <c r="A320" s="6"/>
      <c r="B320" s="6"/>
    </row>
    <row r="321" spans="1:2">
      <c r="A321" s="6"/>
      <c r="B321" s="6"/>
    </row>
    <row r="322" spans="1:2">
      <c r="A322" s="6"/>
      <c r="B322" s="6"/>
    </row>
    <row r="323" spans="1:2">
      <c r="A323" s="6"/>
      <c r="B323" s="6"/>
    </row>
    <row r="324" spans="1:2">
      <c r="A324" s="6"/>
      <c r="B324" s="6"/>
    </row>
    <row r="325" spans="1:2">
      <c r="A325" s="6"/>
      <c r="B325" s="6"/>
    </row>
    <row r="326" spans="1:2">
      <c r="A326" s="6"/>
      <c r="B326" s="6"/>
    </row>
    <row r="327" spans="1:2">
      <c r="A327" s="6"/>
      <c r="B327" s="6"/>
    </row>
    <row r="328" spans="1:2">
      <c r="A328" s="6"/>
      <c r="B328" s="6"/>
    </row>
    <row r="329" spans="1:2">
      <c r="A329" s="6"/>
      <c r="B329" s="6"/>
    </row>
    <row r="330" spans="1:2">
      <c r="A330" s="6"/>
      <c r="B330" s="6"/>
    </row>
    <row r="331" spans="1:2">
      <c r="A331" s="6"/>
      <c r="B331" s="6"/>
    </row>
    <row r="332" spans="1:2">
      <c r="A332" s="6"/>
      <c r="B332" s="6"/>
    </row>
    <row r="333" spans="1:2">
      <c r="A333" s="6"/>
      <c r="B333" s="6"/>
    </row>
    <row r="334" spans="1:2">
      <c r="A334" s="6"/>
      <c r="B334" s="6"/>
    </row>
    <row r="335" spans="1:2">
      <c r="A335" s="6"/>
      <c r="B335" s="6"/>
    </row>
    <row r="336" spans="1:2">
      <c r="A336" s="6"/>
      <c r="B336" s="6"/>
    </row>
    <row r="337" spans="1:2">
      <c r="A337" s="6"/>
      <c r="B337" s="6"/>
    </row>
    <row r="338" spans="1:2">
      <c r="A338" s="6"/>
      <c r="B338" s="6"/>
    </row>
    <row r="339" spans="1:2">
      <c r="A339" s="6"/>
      <c r="B339" s="6"/>
    </row>
    <row r="340" spans="1:2">
      <c r="A340" s="6"/>
      <c r="B340" s="6"/>
    </row>
    <row r="341" spans="1:2">
      <c r="A341" s="6"/>
      <c r="B341" s="6"/>
    </row>
    <row r="342" spans="1:2">
      <c r="A342" s="6"/>
      <c r="B342" s="6"/>
    </row>
    <row r="343" spans="1:2">
      <c r="A343" s="6"/>
      <c r="B343" s="6"/>
    </row>
    <row r="344" spans="1:2">
      <c r="A344" s="6"/>
      <c r="B344" s="6"/>
    </row>
    <row r="345" spans="1:2">
      <c r="A345" s="6"/>
      <c r="B345" s="6"/>
    </row>
    <row r="346" spans="1:2">
      <c r="A346" s="6"/>
      <c r="B346" s="6"/>
    </row>
    <row r="347" spans="1:2">
      <c r="A347" s="6"/>
      <c r="B347" s="6"/>
    </row>
    <row r="348" spans="1:2">
      <c r="A348" s="6"/>
      <c r="B348" s="6"/>
    </row>
    <row r="349" spans="1:2">
      <c r="A349" s="6"/>
      <c r="B349" s="6"/>
    </row>
    <row r="350" spans="1:2">
      <c r="A350" s="6"/>
      <c r="B350" s="6"/>
    </row>
    <row r="351" spans="1:2">
      <c r="A351" s="6"/>
      <c r="B351" s="6"/>
    </row>
    <row r="352" spans="1:2">
      <c r="A352" s="6"/>
      <c r="B352" s="6"/>
    </row>
    <row r="353" spans="1:2">
      <c r="A353" s="6"/>
      <c r="B353" s="6"/>
    </row>
    <row r="354" spans="1:2">
      <c r="A354" s="6"/>
      <c r="B354" s="6"/>
    </row>
    <row r="355" spans="1:2">
      <c r="A355" s="6"/>
      <c r="B355" s="6"/>
    </row>
    <row r="356" spans="1:2">
      <c r="A356" s="6"/>
      <c r="B356" s="6"/>
    </row>
    <row r="357" spans="1:2">
      <c r="A357" s="6"/>
      <c r="B357" s="6"/>
    </row>
    <row r="358" spans="1:2">
      <c r="A358" s="6"/>
      <c r="B358" s="6"/>
    </row>
    <row r="359" spans="1:2">
      <c r="A359" s="6"/>
      <c r="B359" s="6"/>
    </row>
    <row r="360" spans="1:2">
      <c r="A360" s="6"/>
      <c r="B360" s="6"/>
    </row>
    <row r="361" spans="1:2">
      <c r="A361" s="6"/>
      <c r="B361" s="6"/>
    </row>
    <row r="362" spans="1:2">
      <c r="A362" s="6"/>
      <c r="B362" s="6"/>
    </row>
    <row r="363" spans="1:2">
      <c r="A363" s="6"/>
      <c r="B363" s="6"/>
    </row>
    <row r="364" spans="1:2">
      <c r="A364" s="6"/>
      <c r="B364" s="6"/>
    </row>
    <row r="365" spans="1:2">
      <c r="A365" s="6"/>
      <c r="B365" s="6"/>
    </row>
    <row r="366" spans="1:2">
      <c r="A366" s="6"/>
      <c r="B366" s="6"/>
    </row>
    <row r="367" spans="1:2">
      <c r="A367" s="6"/>
      <c r="B367" s="6"/>
    </row>
    <row r="368" spans="1:2">
      <c r="A368" s="6"/>
      <c r="B368" s="6"/>
    </row>
    <row r="369" spans="1:2">
      <c r="A369" s="6"/>
      <c r="B369" s="6"/>
    </row>
    <row r="370" spans="1:2">
      <c r="A370" s="6"/>
      <c r="B370" s="6"/>
    </row>
    <row r="371" spans="1:2">
      <c r="A371" s="6"/>
      <c r="B371" s="6"/>
    </row>
    <row r="372" spans="1:2">
      <c r="A372" s="6"/>
      <c r="B372" s="6"/>
    </row>
    <row r="373" spans="1:2">
      <c r="A373" s="6"/>
      <c r="B373" s="6"/>
    </row>
    <row r="374" spans="1:2">
      <c r="A374" s="6"/>
      <c r="B374" s="6"/>
    </row>
    <row r="375" spans="1:2">
      <c r="A375" s="6"/>
      <c r="B375" s="6"/>
    </row>
    <row r="376" spans="1:2">
      <c r="A376" s="6"/>
      <c r="B376" s="6"/>
    </row>
    <row r="377" spans="1:2">
      <c r="A377" s="6"/>
      <c r="B377" s="6"/>
    </row>
    <row r="378" spans="1:2">
      <c r="A378" s="6"/>
      <c r="B378" s="6"/>
    </row>
    <row r="379" spans="1:2">
      <c r="A379" s="6"/>
      <c r="B379" s="6"/>
    </row>
    <row r="380" spans="1:2">
      <c r="A380" s="6"/>
      <c r="B380" s="6"/>
    </row>
    <row r="381" spans="1:2">
      <c r="A381" s="6"/>
      <c r="B381" s="6"/>
    </row>
    <row r="382" spans="1:2">
      <c r="A382" s="6"/>
      <c r="B382" s="6"/>
    </row>
    <row r="383" spans="1:2">
      <c r="A383" s="6"/>
      <c r="B383" s="6"/>
    </row>
    <row r="384" spans="1:2">
      <c r="A384" s="6"/>
      <c r="B384" s="6"/>
    </row>
    <row r="385" spans="1:2">
      <c r="A385" s="6"/>
      <c r="B385" s="6"/>
    </row>
    <row r="386" spans="1:2">
      <c r="A386" s="6"/>
      <c r="B386" s="6"/>
    </row>
    <row r="387" spans="1:2">
      <c r="A387" s="6"/>
      <c r="B387" s="6"/>
    </row>
    <row r="388" spans="1:2">
      <c r="A388" s="6"/>
      <c r="B388" s="6"/>
    </row>
    <row r="389" spans="1:2">
      <c r="A389" s="6"/>
      <c r="B389" s="6"/>
    </row>
    <row r="390" spans="1:2">
      <c r="A390" s="6"/>
      <c r="B390" s="6"/>
    </row>
    <row r="391" spans="1:2">
      <c r="A391" s="6"/>
      <c r="B391" s="6"/>
    </row>
    <row r="392" spans="1:2">
      <c r="A392" s="6"/>
      <c r="B392" s="6"/>
    </row>
    <row r="393" spans="1:2">
      <c r="A393" s="6"/>
      <c r="B393" s="6"/>
    </row>
    <row r="394" spans="1:2">
      <c r="A394" s="6"/>
      <c r="B394" s="6"/>
    </row>
    <row r="395" spans="1:2">
      <c r="A395" s="6"/>
      <c r="B395" s="6"/>
    </row>
    <row r="396" spans="1:2">
      <c r="A396" s="6"/>
      <c r="B396" s="6"/>
    </row>
    <row r="397" spans="1:2">
      <c r="A397" s="6"/>
      <c r="B397" s="6"/>
    </row>
    <row r="398" spans="1:2">
      <c r="A398" s="6"/>
      <c r="B398" s="6"/>
    </row>
    <row r="399" spans="1:2">
      <c r="A399" s="6"/>
      <c r="B399" s="6"/>
    </row>
    <row r="400" spans="1:2">
      <c r="A400" s="6"/>
      <c r="B400" s="6"/>
    </row>
    <row r="401" spans="1:2">
      <c r="A401" s="6"/>
      <c r="B401" s="6"/>
    </row>
    <row r="402" spans="1:2">
      <c r="A402" s="6"/>
      <c r="B402" s="6"/>
    </row>
    <row r="403" spans="1:2">
      <c r="A403" s="6"/>
      <c r="B403" s="6"/>
    </row>
    <row r="404" spans="1:2">
      <c r="A404" s="6"/>
      <c r="B404" s="6"/>
    </row>
    <row r="405" spans="1:2">
      <c r="A405" s="6"/>
      <c r="B405" s="6"/>
    </row>
    <row r="406" spans="1:2">
      <c r="A406" s="6"/>
      <c r="B406" s="6"/>
    </row>
    <row r="407" spans="1:2">
      <c r="A407" s="6"/>
      <c r="B407" s="6"/>
    </row>
    <row r="408" spans="1:2">
      <c r="A408" s="6"/>
      <c r="B408" s="6"/>
    </row>
    <row r="409" spans="1:2">
      <c r="A409" s="6"/>
      <c r="B409" s="6"/>
    </row>
    <row r="410" spans="1:2">
      <c r="A410" s="6"/>
      <c r="B410" s="6"/>
    </row>
    <row r="411" spans="1:2">
      <c r="A411" s="6"/>
      <c r="B411" s="6"/>
    </row>
    <row r="412" spans="1:2">
      <c r="A412" s="6"/>
      <c r="B412" s="6"/>
    </row>
    <row r="413" spans="1:2">
      <c r="A413" s="6"/>
      <c r="B413" s="6"/>
    </row>
    <row r="414" spans="1:2">
      <c r="A414" s="6"/>
      <c r="B414" s="6"/>
    </row>
    <row r="415" spans="1:2">
      <c r="A415" s="6"/>
      <c r="B415" s="6"/>
    </row>
    <row r="416" spans="1:2">
      <c r="A416" s="6"/>
      <c r="B416" s="6"/>
    </row>
    <row r="417" spans="1:2">
      <c r="A417" s="6"/>
      <c r="B417" s="6"/>
    </row>
    <row r="418" spans="1:2">
      <c r="A418" s="6"/>
      <c r="B418" s="6"/>
    </row>
    <row r="419" spans="1:2">
      <c r="A419" s="6"/>
      <c r="B419" s="6"/>
    </row>
    <row r="420" spans="1:2">
      <c r="A420" s="6"/>
      <c r="B420" s="6"/>
    </row>
    <row r="421" spans="1:2">
      <c r="A421" s="6"/>
      <c r="B421" s="6"/>
    </row>
    <row r="422" spans="1:2">
      <c r="A422" s="6"/>
      <c r="B422" s="6"/>
    </row>
    <row r="423" spans="1:2">
      <c r="A423" s="6"/>
      <c r="B423" s="6"/>
    </row>
    <row r="424" spans="1:2">
      <c r="A424" s="6"/>
      <c r="B424" s="6"/>
    </row>
    <row r="425" spans="1:2">
      <c r="A425" s="6"/>
      <c r="B425" s="6"/>
    </row>
    <row r="426" spans="1:2">
      <c r="A426" s="6"/>
      <c r="B426" s="6"/>
    </row>
    <row r="427" spans="1:2">
      <c r="A427" s="6"/>
      <c r="B427" s="6"/>
    </row>
    <row r="428" spans="1:2">
      <c r="A428" s="6"/>
      <c r="B428" s="6"/>
    </row>
    <row r="429" spans="1:2">
      <c r="A429" s="6"/>
      <c r="B429" s="6"/>
    </row>
    <row r="430" spans="1:2">
      <c r="A430" s="6"/>
      <c r="B430" s="6"/>
    </row>
    <row r="431" spans="1:2">
      <c r="A431" s="6"/>
      <c r="B431" s="6"/>
    </row>
    <row r="432" spans="1:2">
      <c r="A432" s="6"/>
      <c r="B432" s="6"/>
    </row>
    <row r="433" spans="1:2">
      <c r="A433" s="6"/>
      <c r="B433" s="6"/>
    </row>
    <row r="434" spans="1:2">
      <c r="A434" s="6"/>
      <c r="B434" s="6"/>
    </row>
    <row r="435" spans="1:2">
      <c r="A435" s="6"/>
      <c r="B435" s="6"/>
    </row>
    <row r="436" spans="1:2">
      <c r="A436" s="6"/>
      <c r="B436" s="6"/>
    </row>
    <row r="437" spans="1:2">
      <c r="A437" s="6"/>
      <c r="B437" s="6"/>
    </row>
    <row r="438" spans="1:2">
      <c r="A438" s="6"/>
      <c r="B438" s="6"/>
    </row>
    <row r="439" spans="1:2">
      <c r="A439" s="6"/>
      <c r="B439" s="6"/>
    </row>
    <row r="440" spans="1:2">
      <c r="A440" s="6"/>
      <c r="B440" s="6"/>
    </row>
    <row r="441" spans="1:2">
      <c r="A441" s="6"/>
      <c r="B441" s="6"/>
    </row>
    <row r="442" spans="1:2">
      <c r="A442" s="6"/>
      <c r="B442" s="6"/>
    </row>
    <row r="443" spans="1:2">
      <c r="A443" s="6"/>
      <c r="B443" s="6"/>
    </row>
    <row r="444" spans="1:2">
      <c r="A444" s="6"/>
      <c r="B444" s="6"/>
    </row>
    <row r="445" spans="1:2">
      <c r="A445" s="6"/>
      <c r="B445" s="6"/>
    </row>
    <row r="446" spans="1:2">
      <c r="A446" s="6"/>
      <c r="B446" s="6"/>
    </row>
    <row r="447" spans="1:2">
      <c r="A447" s="6"/>
      <c r="B447" s="6"/>
    </row>
    <row r="448" spans="1:2">
      <c r="A448" s="6"/>
      <c r="B448" s="6"/>
    </row>
    <row r="449" spans="1:2">
      <c r="A449" s="6"/>
      <c r="B449" s="6"/>
    </row>
    <row r="450" spans="1:2">
      <c r="A450" s="6"/>
      <c r="B450" s="6"/>
    </row>
    <row r="451" spans="1:2">
      <c r="A451" s="6"/>
      <c r="B451" s="6"/>
    </row>
    <row r="452" spans="1:2">
      <c r="A452" s="6"/>
      <c r="B452" s="6"/>
    </row>
    <row r="453" spans="1:2">
      <c r="A453" s="6"/>
      <c r="B453" s="6"/>
    </row>
    <row r="454" spans="1:2">
      <c r="A454" s="6"/>
      <c r="B454" s="6"/>
    </row>
    <row r="455" spans="1:2">
      <c r="A455" s="6"/>
      <c r="B455" s="6"/>
    </row>
    <row r="456" spans="1:2">
      <c r="A456" s="6"/>
      <c r="B456" s="6"/>
    </row>
    <row r="457" spans="1:2">
      <c r="A457" s="6"/>
      <c r="B457" s="6"/>
    </row>
    <row r="458" spans="1:2">
      <c r="A458" s="6"/>
      <c r="B458" s="6"/>
    </row>
    <row r="459" spans="1:2">
      <c r="A459" s="6"/>
      <c r="B459" s="6"/>
    </row>
    <row r="460" spans="1:2">
      <c r="A460" s="6"/>
      <c r="B460" s="6"/>
    </row>
    <row r="461" spans="1:2">
      <c r="A461" s="6"/>
      <c r="B461" s="6"/>
    </row>
    <row r="462" spans="1:2">
      <c r="A462" s="6"/>
      <c r="B462" s="6"/>
    </row>
    <row r="463" spans="1:2">
      <c r="A463" s="6"/>
      <c r="B463" s="6"/>
    </row>
    <row r="464" spans="1:2">
      <c r="A464" s="6"/>
      <c r="B464" s="6"/>
    </row>
    <row r="465" spans="1:2">
      <c r="A465" s="6"/>
      <c r="B465" s="6"/>
    </row>
    <row r="466" spans="1:2">
      <c r="A466" s="6"/>
      <c r="B466" s="6"/>
    </row>
    <row r="467" spans="1:2">
      <c r="A467" s="6"/>
      <c r="B467" s="6"/>
    </row>
    <row r="468" spans="1:2">
      <c r="A468" s="6"/>
      <c r="B468" s="6"/>
    </row>
    <row r="469" spans="1:2">
      <c r="A469" s="6"/>
      <c r="B469" s="6"/>
    </row>
    <row r="470" spans="1:2">
      <c r="A470" s="6"/>
      <c r="B470" s="6"/>
    </row>
    <row r="471" spans="1:2">
      <c r="A471" s="6"/>
      <c r="B471" s="6"/>
    </row>
    <row r="472" spans="1:2">
      <c r="A472" s="6"/>
      <c r="B472" s="6"/>
    </row>
    <row r="473" spans="1:2">
      <c r="A473" s="6"/>
      <c r="B473" s="6"/>
    </row>
    <row r="474" spans="1:2">
      <c r="A474" s="6"/>
      <c r="B474" s="6"/>
    </row>
    <row r="475" spans="1:2">
      <c r="A475" s="6"/>
      <c r="B475" s="6"/>
    </row>
    <row r="476" spans="1:2">
      <c r="A476" s="6"/>
      <c r="B476" s="6"/>
    </row>
    <row r="477" spans="1:2">
      <c r="A477" s="6"/>
      <c r="B477" s="6"/>
    </row>
    <row r="478" spans="1:2">
      <c r="A478" s="6"/>
      <c r="B478" s="6"/>
    </row>
    <row r="479" spans="1:2">
      <c r="A479" s="6"/>
      <c r="B479" s="6"/>
    </row>
    <row r="480" spans="1:2">
      <c r="A480" s="6"/>
      <c r="B480" s="6"/>
    </row>
    <row r="481" spans="1:2">
      <c r="A481" s="6"/>
      <c r="B481" s="6"/>
    </row>
    <row r="482" spans="1:2">
      <c r="A482" s="6"/>
      <c r="B482" s="6"/>
    </row>
    <row r="483" spans="1:2">
      <c r="A483" s="6"/>
      <c r="B483" s="6"/>
    </row>
    <row r="484" spans="1:2">
      <c r="A484" s="6"/>
      <c r="B484" s="6"/>
    </row>
    <row r="485" spans="1:2">
      <c r="A485" s="6"/>
      <c r="B485" s="6"/>
    </row>
    <row r="486" spans="1:2">
      <c r="A486" s="6"/>
      <c r="B486" s="6"/>
    </row>
    <row r="487" spans="1:2">
      <c r="A487" s="6"/>
      <c r="B487" s="6"/>
    </row>
    <row r="488" spans="1:2">
      <c r="A488" s="6"/>
      <c r="B488" s="6"/>
    </row>
    <row r="489" spans="1:2">
      <c r="A489" s="6"/>
      <c r="B489" s="6"/>
    </row>
    <row r="490" spans="1:2">
      <c r="A490" s="6"/>
      <c r="B490" s="6"/>
    </row>
    <row r="491" spans="1:2">
      <c r="A491" s="6"/>
      <c r="B491" s="6"/>
    </row>
    <row r="492" spans="1:2">
      <c r="A492" s="6"/>
      <c r="B492" s="6"/>
    </row>
    <row r="493" spans="1:2">
      <c r="A493" s="6"/>
      <c r="B493" s="6"/>
    </row>
    <row r="494" spans="1:2">
      <c r="A494" s="6"/>
      <c r="B494" s="6"/>
    </row>
    <row r="495" spans="1:2">
      <c r="A495" s="6"/>
      <c r="B495" s="6"/>
    </row>
    <row r="496" spans="1:2">
      <c r="A496" s="6"/>
      <c r="B496" s="6"/>
    </row>
    <row r="497" spans="1:2">
      <c r="A497" s="6"/>
      <c r="B497" s="6"/>
    </row>
    <row r="498" spans="1:2">
      <c r="A498" s="6"/>
      <c r="B498" s="6"/>
    </row>
    <row r="499" spans="1:2">
      <c r="A499" s="6"/>
      <c r="B499" s="6"/>
    </row>
    <row r="500" spans="1:2">
      <c r="A500" s="6"/>
      <c r="B500" s="6"/>
    </row>
    <row r="501" spans="1:2">
      <c r="A501" s="6"/>
      <c r="B501" s="6"/>
    </row>
    <row r="502" spans="1:2">
      <c r="A502" s="6"/>
      <c r="B502" s="6"/>
    </row>
    <row r="503" spans="1:2">
      <c r="A503" s="6"/>
      <c r="B503" s="6"/>
    </row>
    <row r="504" spans="1:2">
      <c r="A504" s="6"/>
      <c r="B504" s="6"/>
    </row>
    <row r="505" spans="1:2">
      <c r="A505" s="6"/>
      <c r="B505" s="6"/>
    </row>
    <row r="506" spans="1:2">
      <c r="A506" s="6"/>
      <c r="B506" s="6"/>
    </row>
    <row r="507" spans="1:2">
      <c r="A507" s="6"/>
      <c r="B507" s="6"/>
    </row>
    <row r="508" spans="1:2">
      <c r="A508" s="6"/>
      <c r="B508" s="6"/>
    </row>
    <row r="509" spans="1:2">
      <c r="A509" s="6"/>
      <c r="B509" s="6"/>
    </row>
    <row r="510" spans="1:2">
      <c r="A510" s="6"/>
      <c r="B510" s="6"/>
    </row>
    <row r="511" spans="1:2">
      <c r="A511" s="6"/>
      <c r="B511" s="6"/>
    </row>
    <row r="512" spans="1:2">
      <c r="A512" s="6"/>
      <c r="B512" s="6"/>
    </row>
    <row r="513" spans="1:2">
      <c r="A513" s="6"/>
      <c r="B513" s="6"/>
    </row>
    <row r="514" spans="1:2">
      <c r="A514" s="6"/>
      <c r="B514" s="6"/>
    </row>
    <row r="515" spans="1:2">
      <c r="A515" s="6"/>
      <c r="B515" s="6"/>
    </row>
    <row r="516" spans="1:2">
      <c r="A516" s="6"/>
      <c r="B516" s="6"/>
    </row>
    <row r="517" spans="1:2">
      <c r="A517" s="6"/>
      <c r="B517" s="6"/>
    </row>
    <row r="518" spans="1:2">
      <c r="A518" s="6"/>
      <c r="B518" s="6"/>
    </row>
    <row r="519" spans="1:2">
      <c r="A519" s="6"/>
      <c r="B519" s="6"/>
    </row>
    <row r="520" spans="1:2">
      <c r="A520" s="6"/>
      <c r="B520" s="6"/>
    </row>
    <row r="521" spans="1:2">
      <c r="A521" s="6"/>
      <c r="B521" s="6"/>
    </row>
    <row r="522" spans="1:2">
      <c r="A522" s="6"/>
      <c r="B522" s="6"/>
    </row>
    <row r="523" spans="1:2">
      <c r="A523" s="6"/>
      <c r="B523" s="6"/>
    </row>
    <row r="524" spans="1:2">
      <c r="A524" s="6"/>
      <c r="B524" s="6"/>
    </row>
    <row r="525" spans="1:2">
      <c r="A525" s="6"/>
      <c r="B525" s="6"/>
    </row>
    <row r="526" spans="1:2">
      <c r="A526" s="6"/>
      <c r="B526" s="6"/>
    </row>
    <row r="527" spans="1:2">
      <c r="A527" s="6"/>
      <c r="B527" s="6"/>
    </row>
    <row r="528" spans="1:2">
      <c r="A528" s="6"/>
      <c r="B528" s="6"/>
    </row>
    <row r="529" spans="1:2">
      <c r="A529" s="6"/>
      <c r="B529" s="6"/>
    </row>
    <row r="530" spans="1:2">
      <c r="A530" s="6"/>
      <c r="B530" s="6"/>
    </row>
    <row r="531" spans="1:2">
      <c r="A531" s="6"/>
      <c r="B531" s="6"/>
    </row>
    <row r="532" spans="1:2">
      <c r="A532" s="6"/>
      <c r="B532" s="6"/>
    </row>
    <row r="533" spans="1:2">
      <c r="A533" s="6"/>
      <c r="B533" s="6"/>
    </row>
    <row r="534" spans="1:2">
      <c r="A534" s="6"/>
      <c r="B534" s="6"/>
    </row>
    <row r="535" spans="1:2">
      <c r="A535" s="6"/>
      <c r="B535" s="6"/>
    </row>
    <row r="536" spans="1:2">
      <c r="A536" s="6"/>
      <c r="B536" s="6"/>
    </row>
    <row r="537" spans="1:2">
      <c r="A537" s="6"/>
      <c r="B537" s="6"/>
    </row>
    <row r="538" spans="1:2">
      <c r="A538" s="6"/>
      <c r="B538" s="6"/>
    </row>
    <row r="539" spans="1:2">
      <c r="A539" s="6"/>
      <c r="B539" s="6"/>
    </row>
    <row r="540" spans="1:2">
      <c r="A540" s="6"/>
      <c r="B540" s="6"/>
    </row>
    <row r="541" spans="1:2">
      <c r="A541" s="6"/>
      <c r="B541" s="6"/>
    </row>
    <row r="542" spans="1:2">
      <c r="A542" s="6"/>
      <c r="B542" s="6"/>
    </row>
    <row r="543" spans="1:2">
      <c r="A543" s="6"/>
      <c r="B543" s="6"/>
    </row>
    <row r="544" spans="1:2">
      <c r="A544" s="6"/>
      <c r="B544" s="6"/>
    </row>
    <row r="545" spans="1:2">
      <c r="A545" s="6"/>
      <c r="B545" s="6"/>
    </row>
    <row r="546" spans="1:2">
      <c r="A546" s="6"/>
      <c r="B546" s="6"/>
    </row>
    <row r="547" spans="1:2">
      <c r="A547" s="6"/>
      <c r="B547" s="6"/>
    </row>
    <row r="548" spans="1:2">
      <c r="A548" s="6"/>
      <c r="B548" s="6"/>
    </row>
    <row r="549" spans="1:2">
      <c r="A549" s="6"/>
      <c r="B549" s="6"/>
    </row>
    <row r="550" spans="1:2">
      <c r="A550" s="6"/>
      <c r="B550" s="6"/>
    </row>
    <row r="551" spans="1:2">
      <c r="A551" s="6"/>
      <c r="B551" s="6"/>
    </row>
    <row r="552" spans="1:2">
      <c r="A552" s="6"/>
      <c r="B552" s="6"/>
    </row>
    <row r="553" spans="1:2">
      <c r="A553" s="6"/>
      <c r="B553" s="6"/>
    </row>
    <row r="554" spans="1:2">
      <c r="A554" s="6"/>
      <c r="B554" s="6"/>
    </row>
    <row r="555" spans="1:2">
      <c r="A555" s="6"/>
      <c r="B555" s="6"/>
    </row>
    <row r="556" spans="1:2">
      <c r="A556" s="6"/>
      <c r="B556" s="6"/>
    </row>
    <row r="557" spans="1:2">
      <c r="A557" s="6"/>
      <c r="B557" s="6"/>
    </row>
    <row r="558" spans="1:2">
      <c r="A558" s="6"/>
      <c r="B558" s="6"/>
    </row>
    <row r="559" spans="1:2">
      <c r="A559" s="6"/>
      <c r="B559" s="6"/>
    </row>
    <row r="560" spans="1:2">
      <c r="A560" s="6"/>
      <c r="B560" s="6"/>
    </row>
    <row r="561" spans="1:2">
      <c r="A561" s="6"/>
      <c r="B561" s="6"/>
    </row>
    <row r="562" spans="1:2">
      <c r="A562" s="6"/>
      <c r="B562" s="6"/>
    </row>
    <row r="563" spans="1:2">
      <c r="A563" s="6"/>
      <c r="B563" s="6"/>
    </row>
    <row r="564" spans="1:2">
      <c r="A564" s="6"/>
      <c r="B564" s="6"/>
    </row>
    <row r="565" spans="1:2">
      <c r="A565" s="6"/>
      <c r="B565" s="6"/>
    </row>
    <row r="566" spans="1:2">
      <c r="A566" s="6"/>
      <c r="B566" s="6"/>
    </row>
    <row r="567" spans="1:2">
      <c r="A567" s="6"/>
      <c r="B567" s="6"/>
    </row>
    <row r="568" spans="1:2">
      <c r="A568" s="6"/>
      <c r="B568" s="6"/>
    </row>
    <row r="569" spans="1:2">
      <c r="A569" s="6"/>
      <c r="B569" s="6"/>
    </row>
    <row r="570" spans="1:2">
      <c r="A570" s="6"/>
      <c r="B570" s="6"/>
    </row>
    <row r="571" spans="1:2">
      <c r="A571" s="6"/>
      <c r="B571" s="6"/>
    </row>
    <row r="572" spans="1:2">
      <c r="A572" s="6"/>
      <c r="B572" s="6"/>
    </row>
    <row r="573" spans="1:2">
      <c r="A573" s="6"/>
      <c r="B573" s="6"/>
    </row>
    <row r="574" spans="1:2">
      <c r="A574" s="6"/>
      <c r="B574" s="6"/>
    </row>
    <row r="575" spans="1:2">
      <c r="A575" s="6"/>
      <c r="B575" s="6"/>
    </row>
    <row r="576" spans="1:2">
      <c r="A576" s="6"/>
      <c r="B576" s="6"/>
    </row>
    <row r="577" spans="1:2">
      <c r="A577" s="6"/>
      <c r="B577" s="6"/>
    </row>
    <row r="578" spans="1:2">
      <c r="A578" s="6"/>
      <c r="B578" s="6"/>
    </row>
    <row r="579" spans="1:2">
      <c r="A579" s="6"/>
      <c r="B579" s="6"/>
    </row>
    <row r="580" spans="1:2">
      <c r="A580" s="6"/>
      <c r="B580" s="6"/>
    </row>
    <row r="581" spans="1:2">
      <c r="A581" s="6"/>
      <c r="B581" s="6"/>
    </row>
    <row r="582" spans="1:2">
      <c r="A582" s="6"/>
      <c r="B582" s="6"/>
    </row>
    <row r="583" spans="1:2">
      <c r="A583" s="6"/>
      <c r="B583" s="6"/>
    </row>
    <row r="584" spans="1:2">
      <c r="A584" s="6"/>
      <c r="B584" s="6"/>
    </row>
    <row r="585" spans="1:2">
      <c r="A585" s="6"/>
      <c r="B585" s="6"/>
    </row>
    <row r="586" spans="1:2">
      <c r="A586" s="6"/>
      <c r="B586" s="6"/>
    </row>
    <row r="587" spans="1:2">
      <c r="A587" s="6"/>
      <c r="B587" s="6"/>
    </row>
    <row r="588" spans="1:2">
      <c r="A588" s="6"/>
      <c r="B588" s="6"/>
    </row>
    <row r="589" spans="1:2">
      <c r="A589" s="6"/>
      <c r="B589" s="6"/>
    </row>
    <row r="590" spans="1:2">
      <c r="A590" s="6"/>
      <c r="B590" s="6"/>
    </row>
    <row r="591" spans="1:2">
      <c r="A591" s="6"/>
      <c r="B591" s="6"/>
    </row>
    <row r="592" spans="1:2">
      <c r="A592" s="6"/>
      <c r="B592" s="6"/>
    </row>
    <row r="593" spans="1:2">
      <c r="A593" s="6"/>
      <c r="B593" s="6"/>
    </row>
    <row r="594" spans="1:2">
      <c r="A594" s="6"/>
      <c r="B594" s="6"/>
    </row>
    <row r="595" spans="1:2">
      <c r="A595" s="6"/>
      <c r="B595" s="6"/>
    </row>
    <row r="596" spans="1:2">
      <c r="A596" s="6"/>
      <c r="B596" s="6"/>
    </row>
    <row r="597" spans="1:2">
      <c r="A597" s="6"/>
      <c r="B597" s="6"/>
    </row>
    <row r="598" spans="1:2">
      <c r="A598" s="6"/>
      <c r="B598" s="6"/>
    </row>
    <row r="599" spans="1:2">
      <c r="A599" s="6"/>
      <c r="B599" s="6"/>
    </row>
    <row r="600" spans="1:2">
      <c r="A600" s="6"/>
      <c r="B600" s="6"/>
    </row>
    <row r="601" spans="1:2">
      <c r="A601" s="6"/>
      <c r="B601" s="6"/>
    </row>
    <row r="602" spans="1:2">
      <c r="A602" s="6"/>
      <c r="B602" s="6"/>
    </row>
    <row r="603" spans="1:2">
      <c r="A603" s="6"/>
      <c r="B603" s="6"/>
    </row>
    <row r="604" spans="1:2">
      <c r="A604" s="6"/>
      <c r="B604" s="6"/>
    </row>
    <row r="605" spans="1:2">
      <c r="A605" s="6"/>
      <c r="B605" s="6"/>
    </row>
    <row r="606" spans="1:2">
      <c r="A606" s="6"/>
      <c r="B606" s="6"/>
    </row>
    <row r="607" spans="1:2">
      <c r="A607" s="6"/>
      <c r="B607" s="6"/>
    </row>
    <row r="608" spans="1:2">
      <c r="A608" s="6"/>
      <c r="B608" s="6"/>
    </row>
    <row r="609" spans="1:2">
      <c r="A609" s="6"/>
      <c r="B609" s="6"/>
    </row>
    <row r="610" spans="1:2">
      <c r="A610" s="6"/>
      <c r="B610" s="6"/>
    </row>
    <row r="611" spans="1:2">
      <c r="A611" s="6"/>
      <c r="B611" s="6"/>
    </row>
    <row r="612" spans="1:2">
      <c r="A612" s="6"/>
      <c r="B612" s="6"/>
    </row>
    <row r="613" spans="1:2">
      <c r="A613" s="6"/>
      <c r="B613" s="6"/>
    </row>
    <row r="614" spans="1:2">
      <c r="A614" s="6"/>
      <c r="B614" s="6"/>
    </row>
    <row r="615" spans="1:2">
      <c r="A615" s="6"/>
      <c r="B615" s="6"/>
    </row>
    <row r="616" spans="1:2">
      <c r="A616" s="6"/>
      <c r="B616" s="6"/>
    </row>
    <row r="617" spans="1:2">
      <c r="A617" s="6"/>
      <c r="B617" s="6"/>
    </row>
    <row r="618" spans="1:2">
      <c r="A618" s="6"/>
      <c r="B618" s="6"/>
    </row>
    <row r="619" spans="1:2">
      <c r="A619" s="6"/>
      <c r="B619" s="6"/>
    </row>
    <row r="620" spans="1:2">
      <c r="A620" s="6"/>
      <c r="B620" s="6"/>
    </row>
    <row r="621" spans="1:2">
      <c r="A621" s="6"/>
      <c r="B621" s="6"/>
    </row>
    <row r="622" spans="1:2">
      <c r="A622" s="6"/>
      <c r="B622" s="6"/>
    </row>
    <row r="623" spans="1:2">
      <c r="A623" s="6"/>
      <c r="B623" s="6"/>
    </row>
    <row r="624" spans="1:2">
      <c r="A624" s="6"/>
      <c r="B624" s="6"/>
    </row>
    <row r="625" spans="1:2">
      <c r="A625" s="6"/>
      <c r="B625" s="6"/>
    </row>
    <row r="626" spans="1:2">
      <c r="A626" s="6"/>
      <c r="B626" s="6"/>
    </row>
    <row r="627" spans="1:2">
      <c r="A627" s="6"/>
      <c r="B627" s="6"/>
    </row>
    <row r="628" spans="1:2">
      <c r="A628" s="6"/>
      <c r="B628" s="6"/>
    </row>
    <row r="629" spans="1:2">
      <c r="A629" s="6"/>
      <c r="B629" s="6"/>
    </row>
    <row r="630" spans="1:2">
      <c r="A630" s="6"/>
      <c r="B630" s="6"/>
    </row>
    <row r="631" spans="1:2">
      <c r="A631" s="6"/>
      <c r="B631" s="6"/>
    </row>
    <row r="632" spans="1:2">
      <c r="A632" s="6"/>
      <c r="B632" s="6"/>
    </row>
    <row r="633" spans="1:2">
      <c r="A633" s="6"/>
      <c r="B633" s="6"/>
    </row>
    <row r="634" spans="1:2">
      <c r="A634" s="6"/>
      <c r="B634" s="6"/>
    </row>
    <row r="635" spans="1:2">
      <c r="A635" s="6"/>
      <c r="B635" s="6"/>
    </row>
    <row r="636" spans="1:2">
      <c r="A636" s="6"/>
      <c r="B636" s="6"/>
    </row>
    <row r="637" spans="1:2">
      <c r="A637" s="6"/>
      <c r="B637" s="6"/>
    </row>
    <row r="638" spans="1:2">
      <c r="A638" s="6"/>
      <c r="B638" s="6"/>
    </row>
    <row r="639" spans="1:2">
      <c r="A639" s="6"/>
      <c r="B639" s="6"/>
    </row>
    <row r="640" spans="1:2">
      <c r="A640" s="6"/>
      <c r="B640" s="6"/>
    </row>
    <row r="641" spans="1:2">
      <c r="A641" s="6"/>
      <c r="B641" s="6"/>
    </row>
    <row r="642" spans="1:2">
      <c r="A642" s="6"/>
      <c r="B642" s="6"/>
    </row>
    <row r="643" spans="1:2">
      <c r="A643" s="6"/>
      <c r="B643" s="6"/>
    </row>
    <row r="644" spans="1:2">
      <c r="A644" s="6"/>
      <c r="B644" s="6"/>
    </row>
    <row r="645" spans="1:2">
      <c r="A645" s="6"/>
      <c r="B645" s="6"/>
    </row>
    <row r="646" spans="1:2">
      <c r="A646" s="6"/>
      <c r="B646" s="6"/>
    </row>
    <row r="647" spans="1:2">
      <c r="A647" s="6"/>
      <c r="B647" s="6"/>
    </row>
    <row r="648" spans="1:2">
      <c r="A648" s="6"/>
      <c r="B648" s="6"/>
    </row>
    <row r="649" spans="1:2">
      <c r="A649" s="6"/>
      <c r="B649" s="6"/>
    </row>
    <row r="650" spans="1:2">
      <c r="A650" s="6"/>
      <c r="B650" s="6"/>
    </row>
    <row r="651" spans="1:2">
      <c r="A651" s="6"/>
      <c r="B651" s="6"/>
    </row>
    <row r="652" spans="1:2">
      <c r="A652" s="6"/>
      <c r="B652" s="6"/>
    </row>
    <row r="653" spans="1:2">
      <c r="A653" s="6"/>
      <c r="B653" s="6"/>
    </row>
    <row r="654" spans="1:2">
      <c r="A654" s="6"/>
      <c r="B654" s="6"/>
    </row>
    <row r="655" spans="1:2">
      <c r="A655" s="6"/>
      <c r="B655" s="6"/>
    </row>
    <row r="656" spans="1:2">
      <c r="A656" s="6"/>
      <c r="B656" s="6"/>
    </row>
    <row r="657" spans="1:2">
      <c r="A657" s="6"/>
      <c r="B657" s="6"/>
    </row>
    <row r="658" spans="1:2">
      <c r="A658" s="6"/>
      <c r="B658" s="6"/>
    </row>
    <row r="659" spans="1:2">
      <c r="A659" s="6"/>
      <c r="B659" s="6"/>
    </row>
    <row r="660" spans="1:2">
      <c r="A660" s="6"/>
      <c r="B660" s="6"/>
    </row>
    <row r="661" spans="1:2">
      <c r="A661" s="6"/>
      <c r="B661" s="6"/>
    </row>
    <row r="662" spans="1:2">
      <c r="A662" s="6"/>
      <c r="B662" s="6"/>
    </row>
    <row r="663" spans="1:2">
      <c r="A663" s="6"/>
      <c r="B663" s="6"/>
    </row>
    <row r="664" spans="1:2">
      <c r="A664" s="6"/>
      <c r="B664" s="6"/>
    </row>
    <row r="665" spans="1:2">
      <c r="A665" s="6"/>
      <c r="B665" s="6"/>
    </row>
    <row r="666" spans="1:2">
      <c r="A666" s="6"/>
      <c r="B666" s="6"/>
    </row>
    <row r="667" spans="1:2">
      <c r="A667" s="6"/>
      <c r="B667" s="6"/>
    </row>
    <row r="668" spans="1:2">
      <c r="A668" s="6"/>
      <c r="B668" s="6"/>
    </row>
    <row r="669" spans="1:2">
      <c r="A669" s="6"/>
      <c r="B669" s="6"/>
    </row>
    <row r="670" spans="1:2">
      <c r="A670" s="6"/>
      <c r="B670" s="6"/>
    </row>
    <row r="671" spans="1:2">
      <c r="A671" s="6"/>
      <c r="B671" s="6"/>
    </row>
    <row r="672" spans="1:2">
      <c r="A672" s="6"/>
      <c r="B672" s="6"/>
    </row>
    <row r="673" spans="1:2">
      <c r="A673" s="6"/>
      <c r="B673" s="6"/>
    </row>
    <row r="674" spans="1:2">
      <c r="A674" s="6"/>
      <c r="B674" s="6"/>
    </row>
    <row r="675" spans="1:2">
      <c r="A675" s="6"/>
      <c r="B675" s="6"/>
    </row>
    <row r="676" spans="1:2">
      <c r="A676" s="6"/>
      <c r="B676" s="6"/>
    </row>
    <row r="677" spans="1:2">
      <c r="A677" s="6"/>
      <c r="B677" s="6"/>
    </row>
    <row r="678" spans="1:2">
      <c r="A678" s="6"/>
      <c r="B678" s="6"/>
    </row>
    <row r="679" spans="1:2">
      <c r="A679" s="6"/>
      <c r="B679" s="6"/>
    </row>
    <row r="680" spans="1:2">
      <c r="A680" s="6"/>
      <c r="B680" s="6"/>
    </row>
    <row r="681" spans="1:2">
      <c r="A681" s="6"/>
      <c r="B681" s="6"/>
    </row>
    <row r="682" spans="1:2">
      <c r="A682" s="6"/>
      <c r="B682" s="6"/>
    </row>
    <row r="683" spans="1:2">
      <c r="A683" s="6"/>
      <c r="B683" s="6"/>
    </row>
    <row r="684" spans="1:2">
      <c r="A684" s="6"/>
      <c r="B684" s="6"/>
    </row>
    <row r="685" spans="1:2">
      <c r="A685" s="6"/>
      <c r="B685" s="6"/>
    </row>
    <row r="686" spans="1:2">
      <c r="A686" s="6"/>
      <c r="B686" s="6"/>
    </row>
    <row r="687" spans="1:2">
      <c r="A687" s="6"/>
      <c r="B687" s="6"/>
    </row>
    <row r="688" spans="1:2">
      <c r="A688" s="6"/>
      <c r="B688" s="6"/>
    </row>
    <row r="689" spans="1:2">
      <c r="A689" s="6"/>
      <c r="B689" s="6"/>
    </row>
    <row r="690" spans="1:2">
      <c r="A690" s="6"/>
      <c r="B690" s="6"/>
    </row>
    <row r="691" spans="1:2">
      <c r="A691" s="6"/>
      <c r="B691" s="6"/>
    </row>
    <row r="692" spans="1:2">
      <c r="A692" s="6"/>
      <c r="B692" s="6"/>
    </row>
    <row r="693" spans="1:2">
      <c r="A693" s="6"/>
      <c r="B693" s="6"/>
    </row>
    <row r="694" spans="1:2">
      <c r="A694" s="6"/>
      <c r="B694" s="6"/>
    </row>
    <row r="695" spans="1:2">
      <c r="A695" s="6"/>
      <c r="B695" s="6"/>
    </row>
    <row r="696" spans="1:2">
      <c r="A696" s="6"/>
      <c r="B696" s="6"/>
    </row>
    <row r="697" spans="1:2">
      <c r="A697" s="6"/>
      <c r="B697" s="6"/>
    </row>
    <row r="698" spans="1:2">
      <c r="A698" s="6"/>
      <c r="B698" s="6"/>
    </row>
    <row r="699" spans="1:2">
      <c r="A699" s="6"/>
      <c r="B699" s="6"/>
    </row>
    <row r="700" spans="1:2">
      <c r="A700" s="6"/>
      <c r="B700" s="6"/>
    </row>
    <row r="701" spans="1:2">
      <c r="A701" s="6"/>
      <c r="B701" s="6"/>
    </row>
    <row r="702" spans="1:2">
      <c r="A702" s="6"/>
      <c r="B702" s="6"/>
    </row>
    <row r="703" spans="1:2">
      <c r="A703" s="6"/>
      <c r="B703" s="6"/>
    </row>
    <row r="704" spans="1:2">
      <c r="A704" s="6"/>
      <c r="B704" s="6"/>
    </row>
    <row r="705" spans="1:2">
      <c r="A705" s="6"/>
      <c r="B705" s="6"/>
    </row>
    <row r="706" spans="1:2">
      <c r="A706" s="6"/>
      <c r="B706" s="6"/>
    </row>
    <row r="707" spans="1:2">
      <c r="A707" s="6"/>
      <c r="B707" s="6"/>
    </row>
    <row r="708" spans="1:2">
      <c r="A708" s="6"/>
      <c r="B708" s="6"/>
    </row>
    <row r="709" spans="1:2">
      <c r="A709" s="6"/>
      <c r="B709" s="6"/>
    </row>
    <row r="710" spans="1:2">
      <c r="A710" s="6"/>
      <c r="B710" s="6"/>
    </row>
    <row r="711" spans="1:2">
      <c r="A711" s="6"/>
      <c r="B711" s="6"/>
    </row>
    <row r="712" spans="1:2">
      <c r="A712" s="6"/>
      <c r="B712" s="6"/>
    </row>
    <row r="713" spans="1:2">
      <c r="A713" s="6"/>
      <c r="B713" s="6"/>
    </row>
    <row r="714" spans="1:2">
      <c r="A714" s="6"/>
      <c r="B714" s="6"/>
    </row>
    <row r="715" spans="1:2">
      <c r="A715" s="6"/>
      <c r="B715" s="6"/>
    </row>
    <row r="716" spans="1:2">
      <c r="A716" s="6"/>
      <c r="B716" s="6"/>
    </row>
    <row r="717" spans="1:2">
      <c r="A717" s="6"/>
      <c r="B717" s="6"/>
    </row>
    <row r="718" spans="1:2">
      <c r="A718" s="6"/>
      <c r="B718" s="6"/>
    </row>
    <row r="719" spans="1:2">
      <c r="A719" s="6"/>
      <c r="B719" s="6"/>
    </row>
    <row r="720" spans="1:2">
      <c r="A720" s="6"/>
      <c r="B720" s="6"/>
    </row>
    <row r="721" spans="1:2">
      <c r="A721" s="6"/>
      <c r="B721" s="6"/>
    </row>
    <row r="722" spans="1:2">
      <c r="A722" s="6"/>
      <c r="B722" s="6"/>
    </row>
    <row r="723" spans="1:2">
      <c r="A723" s="6"/>
      <c r="B723" s="6"/>
    </row>
    <row r="724" spans="1:2">
      <c r="A724" s="6"/>
      <c r="B724" s="6"/>
    </row>
    <row r="725" spans="1:2">
      <c r="A725" s="6"/>
      <c r="B725" s="6"/>
    </row>
    <row r="726" spans="1:2">
      <c r="A726" s="6"/>
      <c r="B726" s="6"/>
    </row>
    <row r="727" spans="1:2">
      <c r="A727" s="6"/>
      <c r="B727" s="6"/>
    </row>
    <row r="728" spans="1:2">
      <c r="A728" s="6"/>
      <c r="B728" s="6"/>
    </row>
    <row r="729" spans="1:2">
      <c r="A729" s="6"/>
      <c r="B729" s="6"/>
    </row>
    <row r="730" spans="1:2">
      <c r="A730" s="6"/>
      <c r="B730" s="6"/>
    </row>
    <row r="731" spans="1:2">
      <c r="A731" s="6"/>
      <c r="B731" s="6"/>
    </row>
    <row r="732" spans="1:2">
      <c r="A732" s="6"/>
      <c r="B732" s="6"/>
    </row>
    <row r="733" spans="1:2">
      <c r="A733" s="6"/>
      <c r="B733" s="6"/>
    </row>
    <row r="734" spans="1:2">
      <c r="A734" s="6"/>
      <c r="B734" s="6"/>
    </row>
    <row r="735" spans="1:2">
      <c r="A735" s="6"/>
      <c r="B735" s="6"/>
    </row>
    <row r="736" spans="1:2">
      <c r="A736" s="6"/>
      <c r="B736" s="6"/>
    </row>
    <row r="737" spans="1:2">
      <c r="A737" s="6"/>
      <c r="B737" s="6"/>
    </row>
    <row r="738" spans="1:2">
      <c r="A738" s="6"/>
      <c r="B738" s="6"/>
    </row>
    <row r="739" spans="1:2">
      <c r="A739" s="6"/>
      <c r="B739" s="6"/>
    </row>
    <row r="740" spans="1:2">
      <c r="A740" s="6"/>
      <c r="B740" s="6"/>
    </row>
    <row r="741" spans="1:2">
      <c r="A741" s="6"/>
      <c r="B741" s="6"/>
    </row>
    <row r="742" spans="1:2">
      <c r="A742" s="6"/>
      <c r="B742" s="6"/>
    </row>
    <row r="743" spans="1:2">
      <c r="A743" s="6"/>
      <c r="B743" s="6"/>
    </row>
    <row r="744" spans="1:2">
      <c r="A744" s="6"/>
      <c r="B744" s="6"/>
    </row>
    <row r="745" spans="1:2">
      <c r="A745" s="6"/>
      <c r="B745" s="6"/>
    </row>
    <row r="746" spans="1:2">
      <c r="A746" s="6"/>
      <c r="B746" s="6"/>
    </row>
    <row r="747" spans="1:2">
      <c r="A747" s="6"/>
      <c r="B747" s="6"/>
    </row>
    <row r="748" spans="1:2">
      <c r="A748" s="6"/>
      <c r="B748" s="6"/>
    </row>
    <row r="749" spans="1:2">
      <c r="A749" s="6"/>
      <c r="B749" s="6"/>
    </row>
    <row r="750" spans="1:2">
      <c r="A750" s="6"/>
      <c r="B750" s="6"/>
    </row>
    <row r="751" spans="1:2">
      <c r="A751" s="6"/>
      <c r="B751" s="6"/>
    </row>
    <row r="752" spans="1:2">
      <c r="A752" s="6"/>
      <c r="B752" s="6"/>
    </row>
    <row r="753" spans="1:2">
      <c r="A753" s="6"/>
      <c r="B753" s="6"/>
    </row>
    <row r="754" spans="1:2">
      <c r="A754" s="6"/>
      <c r="B754" s="6"/>
    </row>
    <row r="755" spans="1:2">
      <c r="A755" s="6"/>
      <c r="B755" s="6"/>
    </row>
    <row r="756" spans="1:2">
      <c r="A756" s="6"/>
      <c r="B756" s="6"/>
    </row>
    <row r="757" spans="1:2">
      <c r="A757" s="6"/>
      <c r="B757" s="6"/>
    </row>
    <row r="758" spans="1:2">
      <c r="A758" s="6"/>
      <c r="B758" s="6"/>
    </row>
    <row r="759" spans="1:2">
      <c r="A759" s="6"/>
      <c r="B759" s="6"/>
    </row>
    <row r="760" spans="1:2">
      <c r="A760" s="6"/>
      <c r="B760" s="6"/>
    </row>
    <row r="761" spans="1:2">
      <c r="A761" s="6"/>
      <c r="B761" s="6"/>
    </row>
    <row r="762" spans="1:2">
      <c r="A762" s="6"/>
      <c r="B762" s="6"/>
    </row>
    <row r="763" spans="1:2">
      <c r="A763" s="6"/>
      <c r="B763" s="6"/>
    </row>
    <row r="764" spans="1:2">
      <c r="A764" s="6"/>
      <c r="B764" s="6"/>
    </row>
    <row r="765" spans="1:2">
      <c r="A765" s="6"/>
      <c r="B765" s="6"/>
    </row>
    <row r="766" spans="1:2">
      <c r="A766" s="6"/>
      <c r="B766" s="6"/>
    </row>
    <row r="767" spans="1:2">
      <c r="A767" s="6"/>
      <c r="B767" s="6"/>
    </row>
    <row r="768" spans="1:2">
      <c r="A768" s="6"/>
      <c r="B768" s="6"/>
    </row>
    <row r="769" spans="1:2">
      <c r="A769" s="6"/>
      <c r="B769" s="6"/>
    </row>
    <row r="770" spans="1:2">
      <c r="A770" s="6"/>
      <c r="B770" s="6"/>
    </row>
    <row r="771" spans="1:2">
      <c r="A771" s="6"/>
      <c r="B771" s="6"/>
    </row>
    <row r="772" spans="1:2">
      <c r="A772" s="6"/>
      <c r="B772" s="6"/>
    </row>
    <row r="773" spans="1:2">
      <c r="A773" s="6"/>
      <c r="B773" s="6"/>
    </row>
    <row r="774" spans="1:2">
      <c r="A774" s="6"/>
      <c r="B774" s="6"/>
    </row>
    <row r="775" spans="1:2">
      <c r="A775" s="6"/>
      <c r="B775" s="6"/>
    </row>
    <row r="776" spans="1:2">
      <c r="A776" s="6"/>
      <c r="B776" s="6"/>
    </row>
    <row r="777" spans="1:2">
      <c r="A777" s="6"/>
      <c r="B777" s="6"/>
    </row>
    <row r="778" spans="1:2">
      <c r="A778" s="6"/>
      <c r="B778" s="6"/>
    </row>
    <row r="779" spans="1:2">
      <c r="A779" s="6"/>
      <c r="B779" s="6"/>
    </row>
    <row r="780" spans="1:2">
      <c r="A780" s="6"/>
      <c r="B780" s="6"/>
    </row>
    <row r="781" spans="1:2">
      <c r="A781" s="6"/>
      <c r="B781" s="6"/>
    </row>
    <row r="782" spans="1:2">
      <c r="A782" s="6"/>
      <c r="B782" s="6"/>
    </row>
    <row r="783" spans="1:2">
      <c r="A783" s="6"/>
      <c r="B783" s="6"/>
    </row>
    <row r="784" spans="1:2">
      <c r="A784" s="6"/>
      <c r="B784" s="6"/>
    </row>
    <row r="785" spans="1:2">
      <c r="A785" s="6"/>
      <c r="B785" s="6"/>
    </row>
    <row r="786" spans="1:2">
      <c r="A786" s="6"/>
      <c r="B786" s="6"/>
    </row>
    <row r="787" spans="1:2">
      <c r="A787" s="6"/>
      <c r="B787" s="6"/>
    </row>
    <row r="788" spans="1:2">
      <c r="A788" s="6"/>
      <c r="B788" s="6"/>
    </row>
    <row r="789" spans="1:2">
      <c r="A789" s="6"/>
      <c r="B789" s="6"/>
    </row>
    <row r="790" spans="1:2">
      <c r="A790" s="6"/>
      <c r="B790" s="6"/>
    </row>
    <row r="791" spans="1:2">
      <c r="A791" s="6"/>
      <c r="B791" s="6"/>
    </row>
    <row r="792" spans="1:2">
      <c r="A792" s="6"/>
      <c r="B792" s="6"/>
    </row>
    <row r="793" spans="1:2">
      <c r="A793" s="6"/>
      <c r="B793" s="6"/>
    </row>
    <row r="794" spans="1:2">
      <c r="A794" s="6"/>
      <c r="B794" s="6"/>
    </row>
    <row r="795" spans="1:2">
      <c r="A795" s="6"/>
      <c r="B795" s="6"/>
    </row>
    <row r="796" spans="1:2">
      <c r="A796" s="6"/>
      <c r="B796" s="6"/>
    </row>
    <row r="797" spans="1:2">
      <c r="A797" s="6"/>
      <c r="B797" s="6"/>
    </row>
    <row r="798" spans="1:2">
      <c r="A798" s="6"/>
      <c r="B798" s="6"/>
    </row>
    <row r="799" spans="1:2">
      <c r="A799" s="6"/>
      <c r="B799" s="6"/>
    </row>
    <row r="800" spans="1:2">
      <c r="A800" s="6"/>
      <c r="B800" s="6"/>
    </row>
    <row r="801" spans="1:2">
      <c r="A801" s="6"/>
      <c r="B801" s="6"/>
    </row>
    <row r="802" spans="1:2">
      <c r="A802" s="6"/>
      <c r="B802" s="6"/>
    </row>
    <row r="803" spans="1:2">
      <c r="A803" s="6"/>
      <c r="B803" s="6"/>
    </row>
    <row r="804" spans="1:2">
      <c r="A804" s="6"/>
      <c r="B804" s="6"/>
    </row>
    <row r="805" spans="1:2">
      <c r="A805" s="6"/>
      <c r="B805" s="6"/>
    </row>
    <row r="806" spans="1:2">
      <c r="A806" s="6"/>
      <c r="B806" s="6"/>
    </row>
    <row r="807" spans="1:2">
      <c r="A807" s="6"/>
      <c r="B807" s="6"/>
    </row>
    <row r="808" spans="1:2">
      <c r="A808" s="6"/>
      <c r="B808" s="6"/>
    </row>
    <row r="809" spans="1:2">
      <c r="A809" s="6"/>
      <c r="B809" s="6"/>
    </row>
    <row r="810" spans="1:2">
      <c r="A810" s="6"/>
      <c r="B810" s="6"/>
    </row>
    <row r="811" spans="1:2">
      <c r="A811" s="6"/>
      <c r="B811" s="6"/>
    </row>
    <row r="812" spans="1:2">
      <c r="A812" s="6"/>
      <c r="B812" s="6"/>
    </row>
    <row r="813" spans="1:2">
      <c r="A813" s="6"/>
      <c r="B813" s="6"/>
    </row>
    <row r="814" spans="1:2">
      <c r="A814" s="6"/>
      <c r="B814" s="6"/>
    </row>
    <row r="815" spans="1:2">
      <c r="A815" s="6"/>
      <c r="B815" s="6"/>
    </row>
    <row r="816" spans="1:2">
      <c r="A816" s="6"/>
      <c r="B816" s="6"/>
    </row>
    <row r="817" spans="1:2">
      <c r="A817" s="6"/>
      <c r="B817" s="6"/>
    </row>
    <row r="818" spans="1:2">
      <c r="A818" s="6"/>
      <c r="B818" s="6"/>
    </row>
    <row r="819" spans="1:2">
      <c r="A819" s="6"/>
      <c r="B819" s="6"/>
    </row>
    <row r="820" spans="1:2">
      <c r="A820" s="6"/>
      <c r="B820" s="6"/>
    </row>
    <row r="821" spans="1:2">
      <c r="A821" s="6"/>
      <c r="B821" s="6"/>
    </row>
    <row r="822" spans="1:2">
      <c r="A822" s="6"/>
      <c r="B822" s="6"/>
    </row>
    <row r="823" spans="1:2">
      <c r="A823" s="6"/>
      <c r="B823" s="6"/>
    </row>
    <row r="824" spans="1:2">
      <c r="A824" s="6"/>
      <c r="B824" s="6"/>
    </row>
    <row r="825" spans="1:2">
      <c r="A825" s="6"/>
      <c r="B825" s="6"/>
    </row>
    <row r="826" spans="1:2">
      <c r="A826" s="6"/>
      <c r="B826" s="6"/>
    </row>
    <row r="827" spans="1:2">
      <c r="A827" s="6"/>
      <c r="B827" s="6"/>
    </row>
    <row r="828" spans="1:2">
      <c r="A828" s="6"/>
      <c r="B828" s="6"/>
    </row>
    <row r="829" spans="1:2">
      <c r="A829" s="6"/>
      <c r="B829" s="6"/>
    </row>
    <row r="830" spans="1:2">
      <c r="A830" s="6"/>
      <c r="B830" s="6"/>
    </row>
    <row r="831" spans="1:2">
      <c r="A831" s="6"/>
      <c r="B831" s="6"/>
    </row>
    <row r="832" spans="1:2">
      <c r="A832" s="6"/>
      <c r="B832" s="6"/>
    </row>
    <row r="833" spans="1:2">
      <c r="A833" s="6"/>
      <c r="B833" s="6"/>
    </row>
    <row r="834" spans="1:2">
      <c r="A834" s="6"/>
      <c r="B834" s="6"/>
    </row>
    <row r="835" spans="1:2">
      <c r="A835" s="6"/>
      <c r="B835" s="6"/>
    </row>
    <row r="836" spans="1:2">
      <c r="A836" s="6"/>
      <c r="B836" s="6"/>
    </row>
    <row r="837" spans="1:2">
      <c r="A837" s="6"/>
      <c r="B837" s="6"/>
    </row>
    <row r="838" spans="1:2">
      <c r="A838" s="6"/>
      <c r="B838" s="6"/>
    </row>
    <row r="839" spans="1:2">
      <c r="A839" s="6"/>
      <c r="B839" s="6"/>
    </row>
    <row r="840" spans="1:2">
      <c r="A840" s="6"/>
      <c r="B840" s="6"/>
    </row>
    <row r="841" spans="1:2">
      <c r="A841" s="6"/>
      <c r="B841" s="6"/>
    </row>
    <row r="842" spans="1:2">
      <c r="A842" s="6"/>
      <c r="B842" s="6"/>
    </row>
    <row r="843" spans="1:2">
      <c r="A843" s="6"/>
      <c r="B843" s="6"/>
    </row>
    <row r="844" spans="1:2">
      <c r="A844" s="6"/>
      <c r="B844" s="6"/>
    </row>
    <row r="845" spans="1:2">
      <c r="A845" s="6"/>
      <c r="B845" s="6"/>
    </row>
    <row r="846" spans="1:2">
      <c r="A846" s="6"/>
      <c r="B846" s="6"/>
    </row>
    <row r="847" spans="1:2">
      <c r="A847" s="6"/>
      <c r="B847" s="6"/>
    </row>
    <row r="848" spans="1:2">
      <c r="A848" s="6"/>
      <c r="B848" s="6"/>
    </row>
    <row r="849" spans="1:2">
      <c r="A849" s="6"/>
      <c r="B849" s="6"/>
    </row>
    <row r="850" spans="1:2">
      <c r="A850" s="6"/>
      <c r="B850" s="6"/>
    </row>
    <row r="851" spans="1:2">
      <c r="A851" s="6"/>
      <c r="B851" s="6"/>
    </row>
    <row r="852" spans="1:2">
      <c r="A852" s="6"/>
      <c r="B852" s="6"/>
    </row>
    <row r="853" spans="1:2">
      <c r="A853" s="6"/>
      <c r="B853" s="6"/>
    </row>
    <row r="854" spans="1:2">
      <c r="A854" s="6"/>
      <c r="B854" s="6"/>
    </row>
    <row r="855" spans="1:2">
      <c r="A855" s="6"/>
      <c r="B855" s="6"/>
    </row>
    <row r="856" spans="1:2">
      <c r="A856" s="6"/>
      <c r="B856" s="6"/>
    </row>
    <row r="857" spans="1:2">
      <c r="A857" s="6"/>
      <c r="B857" s="6"/>
    </row>
    <row r="858" spans="1:2">
      <c r="A858" s="6"/>
      <c r="B858" s="6"/>
    </row>
    <row r="859" spans="1:2">
      <c r="A859" s="6"/>
      <c r="B859" s="6"/>
    </row>
    <row r="860" spans="1:2">
      <c r="A860" s="6"/>
      <c r="B860" s="6"/>
    </row>
    <row r="861" spans="1:2">
      <c r="A861" s="6"/>
      <c r="B861" s="6"/>
    </row>
    <row r="862" spans="1:2">
      <c r="A862" s="6"/>
      <c r="B862" s="6"/>
    </row>
    <row r="863" spans="1:2">
      <c r="A863" s="6"/>
      <c r="B863" s="6"/>
    </row>
    <row r="864" spans="1:2">
      <c r="A864" s="6"/>
      <c r="B864" s="6"/>
    </row>
    <row r="865" spans="1:2">
      <c r="A865" s="6"/>
      <c r="B865" s="6"/>
    </row>
    <row r="866" spans="1:2">
      <c r="A866" s="6"/>
      <c r="B866" s="6"/>
    </row>
    <row r="867" spans="1:2">
      <c r="A867" s="6"/>
      <c r="B867" s="6"/>
    </row>
    <row r="868" spans="1:2">
      <c r="A868" s="6"/>
      <c r="B868" s="6"/>
    </row>
    <row r="869" spans="1:2">
      <c r="A869" s="6"/>
      <c r="B869" s="6"/>
    </row>
    <row r="870" spans="1:2">
      <c r="A870" s="6"/>
      <c r="B870" s="6"/>
    </row>
    <row r="871" spans="1:2">
      <c r="A871" s="6"/>
      <c r="B871" s="6"/>
    </row>
    <row r="872" spans="1:2">
      <c r="A872" s="6"/>
      <c r="B872" s="6"/>
    </row>
    <row r="873" spans="1:2">
      <c r="A873" s="6"/>
      <c r="B873" s="6"/>
    </row>
    <row r="874" spans="1:2">
      <c r="A874" s="6"/>
      <c r="B874" s="6"/>
    </row>
    <row r="875" spans="1:2">
      <c r="A875" s="6"/>
      <c r="B875" s="6"/>
    </row>
    <row r="876" spans="1:2">
      <c r="A876" s="6"/>
      <c r="B876" s="6"/>
    </row>
    <row r="877" spans="1:2">
      <c r="A877" s="6"/>
      <c r="B877" s="6"/>
    </row>
    <row r="878" spans="1:2">
      <c r="A878" s="6"/>
      <c r="B878" s="6"/>
    </row>
    <row r="879" spans="1:2">
      <c r="A879" s="6"/>
      <c r="B879" s="6"/>
    </row>
    <row r="880" spans="1:2">
      <c r="A880" s="6"/>
      <c r="B880" s="6"/>
    </row>
    <row r="881" spans="1:2">
      <c r="A881" s="6"/>
      <c r="B881" s="6"/>
    </row>
    <row r="882" spans="1:2">
      <c r="A882" s="6"/>
      <c r="B882" s="6"/>
    </row>
    <row r="883" spans="1:2">
      <c r="A883" s="6"/>
      <c r="B883" s="6"/>
    </row>
    <row r="884" spans="1:2">
      <c r="A884" s="6"/>
      <c r="B884" s="6"/>
    </row>
    <row r="885" spans="1:2">
      <c r="A885" s="6"/>
      <c r="B885" s="6"/>
    </row>
    <row r="886" spans="1:2">
      <c r="A886" s="6"/>
      <c r="B886" s="6"/>
    </row>
    <row r="887" spans="1:2">
      <c r="A887" s="6"/>
      <c r="B887" s="6"/>
    </row>
    <row r="888" spans="1:2">
      <c r="A888" s="6"/>
      <c r="B888" s="6"/>
    </row>
    <row r="889" spans="1:2">
      <c r="A889" s="6"/>
      <c r="B889" s="6"/>
    </row>
    <row r="890" spans="1:2">
      <c r="A890" s="6"/>
      <c r="B890" s="6"/>
    </row>
    <row r="891" spans="1:2">
      <c r="A891" s="6"/>
      <c r="B891" s="6"/>
    </row>
    <row r="892" spans="1:2">
      <c r="A892" s="6"/>
      <c r="B892" s="6"/>
    </row>
    <row r="893" spans="1:2">
      <c r="A893" s="6"/>
      <c r="B893" s="6"/>
    </row>
    <row r="894" spans="1:2">
      <c r="A894" s="6"/>
      <c r="B894" s="6"/>
    </row>
    <row r="895" spans="1:2">
      <c r="A895" s="6"/>
      <c r="B895" s="6"/>
    </row>
    <row r="896" spans="1:2">
      <c r="A896" s="6"/>
      <c r="B896" s="6"/>
    </row>
    <row r="897" spans="1:2">
      <c r="A897" s="6"/>
      <c r="B897" s="6"/>
    </row>
    <row r="898" spans="1:2">
      <c r="A898" s="6"/>
      <c r="B898" s="6"/>
    </row>
    <row r="899" spans="1:2">
      <c r="A899" s="6"/>
      <c r="B899" s="6"/>
    </row>
    <row r="900" spans="1:2">
      <c r="A900" s="6"/>
      <c r="B900" s="6"/>
    </row>
    <row r="901" spans="1:2">
      <c r="A901" s="6"/>
      <c r="B901" s="6"/>
    </row>
    <row r="902" spans="1:2">
      <c r="A902" s="6"/>
      <c r="B902" s="6"/>
    </row>
    <row r="903" spans="1:2">
      <c r="A903" s="6"/>
      <c r="B903" s="6"/>
    </row>
    <row r="904" spans="1:2">
      <c r="A904" s="6"/>
      <c r="B904" s="6"/>
    </row>
    <row r="905" spans="1:2">
      <c r="A905" s="6"/>
      <c r="B905" s="6"/>
    </row>
    <row r="906" spans="1:2">
      <c r="A906" s="6"/>
      <c r="B906" s="6"/>
    </row>
    <row r="907" spans="1:2">
      <c r="A907" s="6"/>
      <c r="B907" s="6"/>
    </row>
    <row r="908" spans="1:2">
      <c r="A908" s="6"/>
      <c r="B908" s="6"/>
    </row>
    <row r="909" spans="1:2">
      <c r="A909" s="6"/>
      <c r="B909" s="6"/>
    </row>
    <row r="910" spans="1:2">
      <c r="A910" s="6"/>
      <c r="B910" s="6"/>
    </row>
    <row r="911" spans="1:2">
      <c r="A911" s="6"/>
      <c r="B911" s="6"/>
    </row>
    <row r="912" spans="1:2">
      <c r="A912" s="6"/>
      <c r="B912" s="6"/>
    </row>
    <row r="913" spans="1:2">
      <c r="A913" s="6"/>
      <c r="B913" s="6"/>
    </row>
    <row r="914" spans="1:2">
      <c r="A914" s="6"/>
      <c r="B914" s="6"/>
    </row>
    <row r="915" spans="1:2">
      <c r="A915" s="6"/>
      <c r="B915" s="6"/>
    </row>
    <row r="916" spans="1:2">
      <c r="A916" s="6"/>
      <c r="B916" s="6"/>
    </row>
    <row r="917" spans="1:2">
      <c r="A917" s="6"/>
      <c r="B917" s="6"/>
    </row>
    <row r="918" spans="1:2">
      <c r="A918" s="6"/>
      <c r="B918" s="6"/>
    </row>
    <row r="919" spans="1:2">
      <c r="A919" s="6"/>
      <c r="B919" s="6"/>
    </row>
    <row r="920" spans="1:2">
      <c r="A920" s="6"/>
      <c r="B920" s="6"/>
    </row>
    <row r="921" spans="1:2">
      <c r="A921" s="6"/>
      <c r="B921" s="6"/>
    </row>
    <row r="922" spans="1:2">
      <c r="A922" s="6"/>
      <c r="B922" s="6"/>
    </row>
    <row r="923" spans="1:2">
      <c r="A923" s="6"/>
      <c r="B923" s="6"/>
    </row>
    <row r="924" spans="1:2">
      <c r="A924" s="6"/>
      <c r="B924" s="6"/>
    </row>
    <row r="925" spans="1:2">
      <c r="A925" s="6"/>
      <c r="B925" s="6"/>
    </row>
    <row r="926" spans="1:2">
      <c r="A926" s="6"/>
      <c r="B926" s="6"/>
    </row>
    <row r="927" spans="1:2">
      <c r="A927" s="6"/>
      <c r="B927" s="6"/>
    </row>
    <row r="928" spans="1:2">
      <c r="A928" s="6"/>
      <c r="B928" s="6"/>
    </row>
    <row r="929" spans="1:2">
      <c r="A929" s="6"/>
      <c r="B929" s="6"/>
    </row>
    <row r="930" spans="1:2">
      <c r="A930" s="6"/>
      <c r="B930" s="6"/>
    </row>
    <row r="931" spans="1:2">
      <c r="A931" s="6"/>
      <c r="B931" s="6"/>
    </row>
    <row r="932" spans="1:2">
      <c r="A932" s="6"/>
      <c r="B932" s="6"/>
    </row>
    <row r="933" spans="1:2">
      <c r="A933" s="6"/>
      <c r="B933" s="6"/>
    </row>
    <row r="934" spans="1:2">
      <c r="A934" s="6"/>
      <c r="B934" s="6"/>
    </row>
    <row r="935" spans="1:2">
      <c r="A935" s="6"/>
      <c r="B935" s="6"/>
    </row>
    <row r="936" spans="1:2">
      <c r="A936" s="6"/>
      <c r="B936" s="6"/>
    </row>
    <row r="937" spans="1:2">
      <c r="A937" s="6"/>
      <c r="B937" s="6"/>
    </row>
    <row r="938" spans="1:2">
      <c r="A938" s="6"/>
      <c r="B938" s="6"/>
    </row>
    <row r="939" spans="1:2">
      <c r="A939" s="6"/>
      <c r="B939" s="6"/>
    </row>
    <row r="940" spans="1:2">
      <c r="A940" s="6"/>
      <c r="B940" s="6"/>
    </row>
    <row r="941" spans="1:2">
      <c r="A941" s="6"/>
      <c r="B941" s="6"/>
    </row>
    <row r="942" spans="1:2">
      <c r="A942" s="6"/>
      <c r="B942" s="6"/>
    </row>
    <row r="943" spans="1:2">
      <c r="A943" s="6"/>
      <c r="B943" s="6"/>
    </row>
    <row r="944" spans="1:2">
      <c r="A944" s="6"/>
      <c r="B944" s="6"/>
    </row>
    <row r="945" spans="1:2">
      <c r="A945" s="6"/>
      <c r="B945" s="6"/>
    </row>
    <row r="946" spans="1:2">
      <c r="A946" s="6"/>
      <c r="B946" s="6"/>
    </row>
    <row r="947" spans="1:2">
      <c r="A947" s="6"/>
      <c r="B947" s="6"/>
    </row>
    <row r="948" spans="1:2">
      <c r="A948" s="6"/>
      <c r="B948" s="6"/>
    </row>
    <row r="949" spans="1:2">
      <c r="A949" s="6"/>
      <c r="B949" s="6"/>
    </row>
    <row r="950" spans="1:2">
      <c r="A950" s="6"/>
      <c r="B950" s="6"/>
    </row>
    <row r="951" spans="1:2">
      <c r="A951" s="6"/>
      <c r="B951" s="6"/>
    </row>
    <row r="952" spans="1:2">
      <c r="A952" s="6"/>
      <c r="B952" s="6"/>
    </row>
    <row r="953" spans="1:2">
      <c r="A953" s="6"/>
      <c r="B953" s="6"/>
    </row>
    <row r="954" spans="1:2">
      <c r="A954" s="6"/>
      <c r="B954" s="6"/>
    </row>
    <row r="955" spans="1:2">
      <c r="A955" s="6"/>
      <c r="B955" s="6"/>
    </row>
    <row r="956" spans="1:2">
      <c r="A956" s="6"/>
      <c r="B956" s="6"/>
    </row>
    <row r="957" spans="1:2">
      <c r="A957" s="6"/>
      <c r="B957" s="6"/>
    </row>
    <row r="958" spans="1:2">
      <c r="A958" s="6"/>
      <c r="B958" s="6"/>
    </row>
    <row r="959" spans="1:2">
      <c r="A959" s="6"/>
      <c r="B959" s="6"/>
    </row>
    <row r="960" spans="1:2">
      <c r="A960" s="6"/>
      <c r="B960" s="6"/>
    </row>
    <row r="961" spans="1:2">
      <c r="A961" s="6"/>
      <c r="B961" s="6"/>
    </row>
    <row r="962" spans="1:2">
      <c r="A962" s="6"/>
      <c r="B962" s="6"/>
    </row>
    <row r="963" spans="1:2">
      <c r="A963" s="6"/>
      <c r="B963" s="6"/>
    </row>
    <row r="964" spans="1:2">
      <c r="A964" s="6"/>
      <c r="B964" s="6"/>
    </row>
    <row r="965" spans="1:2">
      <c r="A965" s="6"/>
      <c r="B965" s="6"/>
    </row>
    <row r="966" spans="1:2">
      <c r="A966" s="6"/>
      <c r="B966" s="6"/>
    </row>
    <row r="967" spans="1:2">
      <c r="A967" s="6"/>
      <c r="B967" s="6"/>
    </row>
    <row r="968" spans="1:2">
      <c r="A968" s="6"/>
      <c r="B968" s="6"/>
    </row>
    <row r="969" spans="1:2">
      <c r="A969" s="6"/>
      <c r="B969" s="6"/>
    </row>
    <row r="970" spans="1:2">
      <c r="A970" s="6"/>
      <c r="B970" s="6"/>
    </row>
    <row r="971" spans="1:2">
      <c r="A971" s="6"/>
      <c r="B971" s="6"/>
    </row>
    <row r="972" spans="1:2">
      <c r="A972" s="6"/>
      <c r="B972" s="6"/>
    </row>
    <row r="973" spans="1:2">
      <c r="A973" s="6"/>
      <c r="B973" s="6"/>
    </row>
    <row r="974" spans="1:2">
      <c r="A974" s="6"/>
      <c r="B974" s="6"/>
    </row>
    <row r="975" spans="1:2">
      <c r="A975" s="6"/>
      <c r="B975" s="6"/>
    </row>
    <row r="976" spans="1:2">
      <c r="A976" s="6"/>
      <c r="B976" s="6"/>
    </row>
    <row r="977" spans="1:2">
      <c r="A977" s="6"/>
      <c r="B977" s="6"/>
    </row>
    <row r="978" spans="1:2">
      <c r="A978" s="6"/>
      <c r="B978" s="6"/>
    </row>
    <row r="979" spans="1:2">
      <c r="A979" s="6"/>
      <c r="B979" s="6"/>
    </row>
  </sheetData>
  <sheetProtection password="DD58" sheet="1" objects="1" scenarios="1"/>
  <mergeCells count="25">
    <mergeCell ref="B98:S98"/>
    <mergeCell ref="A54:A59"/>
    <mergeCell ref="A61:A67"/>
    <mergeCell ref="A69:A76"/>
    <mergeCell ref="A78:A86"/>
    <mergeCell ref="A88:A97"/>
    <mergeCell ref="A36:A37"/>
    <mergeCell ref="I32:I33"/>
    <mergeCell ref="J32:J33"/>
    <mergeCell ref="K32:K33"/>
    <mergeCell ref="L32:L33"/>
    <mergeCell ref="M32:S32"/>
    <mergeCell ref="A39:A41"/>
    <mergeCell ref="A43:A46"/>
    <mergeCell ref="A48:A52"/>
    <mergeCell ref="A31:S31"/>
    <mergeCell ref="T31:T33"/>
    <mergeCell ref="A32:A33"/>
    <mergeCell ref="B32:B33"/>
    <mergeCell ref="C32:C33"/>
    <mergeCell ref="D32:D33"/>
    <mergeCell ref="E32:E33"/>
    <mergeCell ref="F32:F33"/>
    <mergeCell ref="G32:G33"/>
    <mergeCell ref="H32:H33"/>
  </mergeCells>
  <hyperlinks>
    <hyperlink ref="E3" r:id="rId1"/>
    <hyperlink ref="E4" r:id="rId2"/>
  </hyperlinks>
  <pageMargins left="0.7" right="0.7" top="0.75" bottom="0.75" header="0.3" footer="0.3"/>
  <pageSetup orientation="portrait" r:id="rId3"/>
  <ignoredErrors>
    <ignoredError sqref="T35 T38" formula="1"/>
    <ignoredError sqref="B28 D34 D36:T37 B39:T41 B88:T98 B87:S87 B78:T86 B77:S77 B69:T76 B68:S68 B61:T67 B60:S60 B54:T59 B53:S53 B48:T52 B47:S47 B43:T46 B42:S42 T100 B105:K105" unlockedFormula="1"/>
    <ignoredError sqref="T42 T47 T53 T60 T68 T77 T87" formula="1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GHG EMISSION QUANTIFICATION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</dc:creator>
  <cp:lastModifiedBy>Shailesh</cp:lastModifiedBy>
  <dcterms:created xsi:type="dcterms:W3CDTF">2013-01-30T04:47:14Z</dcterms:created>
  <dcterms:modified xsi:type="dcterms:W3CDTF">2013-03-13T11:25:19Z</dcterms:modified>
</cp:coreProperties>
</file>